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data\Hovedsædet\Risikostyring\Risikoanalyse og rapportering\Oplysningsforpligtelser_Fælles\2024\202409\"/>
    </mc:Choice>
  </mc:AlternateContent>
  <xr:revisionPtr revIDLastSave="0" documentId="13_ncr:1_{EEC7670E-925D-4554-8B7C-D9376B3EA459}" xr6:coauthVersionLast="47" xr6:coauthVersionMax="47" xr10:uidLastSave="{00000000-0000-0000-0000-000000000000}"/>
  <bookViews>
    <workbookView xWindow="5790" yWindow="1770" windowWidth="30735" windowHeight="23445" tabRatio="814" activeTab="1" xr2:uid="{A7CBC392-26F9-46CB-BD38-ABFDC2F60E0F}"/>
  </bookViews>
  <sheets>
    <sheet name="Disclaimer" sheetId="42" r:id="rId1"/>
    <sheet name="Attestation" sheetId="73" r:id="rId2"/>
    <sheet name="Index" sheetId="15" r:id="rId3"/>
    <sheet name="IFRS9-FL" sheetId="17" r:id="rId4"/>
    <sheet name="EU KM1" sheetId="63" r:id="rId5"/>
    <sheet name="EU OV1" sheetId="18" r:id="rId6"/>
    <sheet name="EU LIQ1" sheetId="38" r:id="rId7"/>
    <sheet name="EU LIQB" sheetId="71" r:id="rId8"/>
  </sheets>
  <externalReferences>
    <externalReference r:id="rId9"/>
    <externalReference r:id="rId10"/>
    <externalReference r:id="rId11"/>
  </externalReferences>
  <definedNames>
    <definedName name="asd" hidden="1">[1]Rapport!$U$108</definedName>
    <definedName name="BRANCHE1">#REF!</definedName>
    <definedName name="ert" hidden="1">[1]Rapport!$U$106</definedName>
    <definedName name="erty" hidden="1">[1]Rapport!$U$101</definedName>
    <definedName name="fghdg" hidden="1">[1]Rapport!$U$103</definedName>
    <definedName name="fvh" hidden="1">[1]Rapport!$U$107</definedName>
    <definedName name="KURSREG1A">#REF!</definedName>
    <definedName name="KURSREG1B">#REF!</definedName>
    <definedName name="LIK1A">#REF!</definedName>
    <definedName name="LIK1B">#REF!</definedName>
    <definedName name="OBL1A">#REF!</definedName>
    <definedName name="OBL1B">#REF!</definedName>
    <definedName name="OMK1A">#REF!</definedName>
    <definedName name="OMK1B">#REF!</definedName>
    <definedName name="OMK2A">#REF!</definedName>
    <definedName name="OMK2B">#REF!</definedName>
    <definedName name="OMK3B">#REF!</definedName>
    <definedName name="opslag">[2]PPT!$J$3:$AF$70</definedName>
    <definedName name="OVERBLIK1">#REF!</definedName>
    <definedName name="OVERBLIK2">#REF!</definedName>
    <definedName name="OVERBLIK3">#REF!</definedName>
    <definedName name="qwe" hidden="1">[1]Rapport!$U$104</definedName>
    <definedName name="sdf" hidden="1">[1]Rapport!$U$100</definedName>
    <definedName name="sdg" hidden="1">[1]Rapport!$U$105</definedName>
    <definedName name="segghhf" hidden="1">[1]Rapport!$U$102</definedName>
    <definedName name="SOLVENS1">#REF!</definedName>
    <definedName name="temp1" hidden="1">[3]Rapport!$U$108</definedName>
    <definedName name="temp10" hidden="1">[3]Rapport!$U$103</definedName>
    <definedName name="temp2" hidden="1">[3]Rapport!$U$104</definedName>
    <definedName name="temp3" hidden="1">[3]Rapport!$U$100</definedName>
    <definedName name="temp4" hidden="1">[3]Rapport!$U$106</definedName>
    <definedName name="temp5" hidden="1">[3]Rapport!$U$107</definedName>
    <definedName name="temp6" hidden="1">[3]Rapport!$U$105</definedName>
    <definedName name="temp7" hidden="1">[3]Rapport!$U$101</definedName>
    <definedName name="temp8" hidden="1">[3]Rapport!$U$102</definedName>
    <definedName name="temp9" hidden="1">[3]Rapport!$U$109</definedName>
    <definedName name="TLKRE1A">#REF!</definedName>
    <definedName name="TLKRE1B">#REF!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3" l="1"/>
  <c r="G5" i="17"/>
  <c r="E5" i="17"/>
  <c r="D5" i="38" l="1"/>
  <c r="H5" i="38" l="1"/>
  <c r="I5" i="38"/>
  <c r="K5" i="38"/>
  <c r="J5" i="38"/>
  <c r="B4" i="71"/>
  <c r="D5" i="18" l="1"/>
  <c r="F5" i="18" l="1"/>
  <c r="E5" i="18"/>
  <c r="D4" i="63"/>
  <c r="F4" i="63" s="1"/>
  <c r="D5" i="17"/>
  <c r="H5" i="17" l="1"/>
  <c r="F5" i="17"/>
</calcChain>
</file>

<file path=xl/sharedStrings.xml><?xml version="1.0" encoding="utf-8"?>
<sst xmlns="http://schemas.openxmlformats.org/spreadsheetml/2006/main" count="301" uniqueCount="231">
  <si>
    <t>Total</t>
  </si>
  <si>
    <t>Total risk-weighted assets</t>
  </si>
  <si>
    <t>Available capital (amounts)</t>
  </si>
  <si>
    <t>Tier 1 capital</t>
  </si>
  <si>
    <t>Tier 1 capital as if IFRS 9 or analogous ECLs transitional arrangements had not been applied</t>
  </si>
  <si>
    <t>Total capital</t>
  </si>
  <si>
    <t>Total capital as if IFRS 9 or analogous ECLs transitional arrangements had not been applied</t>
  </si>
  <si>
    <t>Risk-weighted assets (amounts)</t>
  </si>
  <si>
    <t>Total risk-weighted assets as if IFRS 9 or analogous ECLs transitional arrangements had not been applied</t>
  </si>
  <si>
    <t>Capital ratios</t>
  </si>
  <si>
    <t>%</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</si>
  <si>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</si>
  <si>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</si>
  <si>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</si>
  <si>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</si>
  <si>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t>
  </si>
  <si>
    <t>DKKm / %</t>
  </si>
  <si>
    <t>Leverage ratio total exposure measure</t>
  </si>
  <si>
    <t>Credit risk (excluding CCR)</t>
  </si>
  <si>
    <t>Of which the standardised approach</t>
  </si>
  <si>
    <t>Of which the foundation IRB (FIRB) approach</t>
  </si>
  <si>
    <t>Of which internal model method (IMM)</t>
  </si>
  <si>
    <t>Settlement risk</t>
  </si>
  <si>
    <t>Of which IMA</t>
  </si>
  <si>
    <t>Large exposures</t>
  </si>
  <si>
    <t>Operational risk</t>
  </si>
  <si>
    <t>Amounts below the thresholds for deduction (subject to 250% risk weight)</t>
  </si>
  <si>
    <t>Leverage ratio</t>
  </si>
  <si>
    <t>EU-14a</t>
  </si>
  <si>
    <t>EU-19a</t>
  </si>
  <si>
    <t>EU-19b</t>
  </si>
  <si>
    <t>Total high-quality liquid assets (HQLA)</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</si>
  <si>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</si>
  <si>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</si>
  <si>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</si>
  <si>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</si>
  <si>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</si>
  <si>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</si>
  <si>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</si>
  <si>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Outflows related to loss of funding on debt products</t>
  </si>
  <si>
    <t>Credit and liquidity facilities</t>
  </si>
  <si>
    <t>Other contractual funding obligations</t>
  </si>
  <si>
    <t>Other contingent funding obligations</t>
  </si>
  <si>
    <t>EU-20a</t>
  </si>
  <si>
    <t>EU-20b</t>
  </si>
  <si>
    <t>EU-20c</t>
  </si>
  <si>
    <t>Inflows from fully performing exposures</t>
  </si>
  <si>
    <t>Other cash inflows</t>
  </si>
  <si>
    <t>Inflows Subject to 75% Cap</t>
  </si>
  <si>
    <t>LIQUIDITY BUFFER</t>
  </si>
  <si>
    <t>TOTAL NET CASH OUTFLOWS</t>
  </si>
  <si>
    <t>LIQUIDITY COVERAGE RATIO (%)</t>
  </si>
  <si>
    <t>Spar Nord Bank A/S</t>
  </si>
  <si>
    <t>(DKKm)</t>
  </si>
  <si>
    <t>DKKm</t>
  </si>
  <si>
    <t xml:space="preserve">Quarter ending on </t>
  </si>
  <si>
    <t>CASH-INFLOWS</t>
  </si>
  <si>
    <t>CASH OUTFLOWS</t>
  </si>
  <si>
    <t>HIGH-QUALITY LIQUID ASSETS</t>
  </si>
  <si>
    <t>TOTAL CASH OUTFLOWS</t>
  </si>
  <si>
    <t>TOTAL CASH INFLOWS</t>
  </si>
  <si>
    <t>(Excess inflows from a related specialised credit institution)</t>
  </si>
  <si>
    <t>TOTAL ADJUSTED VALUE</t>
  </si>
  <si>
    <t>Return to Index</t>
  </si>
  <si>
    <t xml:space="preserve">IFRS9-FL - Comparison of own funds, capital and leverage ratios to IFRS9 </t>
  </si>
  <si>
    <t>EU LIQ1 - Liquidity Coverage Ratio</t>
  </si>
  <si>
    <t>Disclaimer</t>
  </si>
  <si>
    <t>Composition of capital</t>
  </si>
  <si>
    <t>Liquidity coverage ratio</t>
  </si>
  <si>
    <t>CET1 capital</t>
  </si>
  <si>
    <t>CET1 capital as if IFRS 9 or analogous ECLs transitional arrangements had not been applied</t>
  </si>
  <si>
    <t>2a</t>
  </si>
  <si>
    <t>CET1 capital as if the temporary treatment of unrealised gains and losses measured at fair value through OCI (other comprehensive income) in accordance with Article 468 of the CRR had not been applied</t>
  </si>
  <si>
    <t>4a</t>
  </si>
  <si>
    <t>Tier 1 capital as if the temporary treatment of unrealised gains and losses measured at fair value through OCI in accordance with Article 468 of the CRR had not been applied</t>
  </si>
  <si>
    <t>6a</t>
  </si>
  <si>
    <t>Total capital as if the temporary treatment of unrealised gains and losses measured at fair value through OCI in accordance with Article 468 of the CRR had not been applied</t>
  </si>
  <si>
    <t>CET1 (as a percentage of risk exposure amount)</t>
  </si>
  <si>
    <t>CET1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</si>
  <si>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</si>
  <si>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</si>
  <si>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12a</t>
  </si>
  <si>
    <t>Tier 1 (as a percentage of risk exposure amount) as if the temporary treatment of unrealised gains and losses measured at fair value through OCI in accordance with Article 468 of the CRR had not been applied</t>
  </si>
  <si>
    <t>14a</t>
  </si>
  <si>
    <t>Total capital (as a percentage of risk exposure amount) as if the temporary treatment of unrealised gains and losses measured at fair value through OCI in accordance with Article 468 of the CRR had not been applied</t>
  </si>
  <si>
    <t xml:space="preserve">Leverage ratio as if IFRS 9 or analogous ECLs transitional arrangements had not been applied </t>
  </si>
  <si>
    <t>17a</t>
  </si>
  <si>
    <t>Leverage ratio as if the temporary treatment of unrealised gains and losses measured at fair value through OCI in accordance with Article 468 of the CRR had not been applied</t>
  </si>
  <si>
    <t>Additional description</t>
  </si>
  <si>
    <t xml:space="preserve">Spar Nord Bank A/S has chosen not to implement the temporary treatment of unrealised gains and losses measured at fair value through OCI (other comprehensive income) in accordance with Article 468 of the CRR. 
</t>
  </si>
  <si>
    <t>EU-9a</t>
  </si>
  <si>
    <t>EU KM1 - Key metrics template</t>
  </si>
  <si>
    <t>Key metrics and overview of risk-weighted exposure amounts</t>
  </si>
  <si>
    <t xml:space="preserve">Common Equity Tier 1 (CET1) capital </t>
  </si>
  <si>
    <t xml:space="preserve">Tier 1 capital </t>
  </si>
  <si>
    <t xml:space="preserve">Total capital </t>
  </si>
  <si>
    <t>Available own funds (amounts)</t>
  </si>
  <si>
    <t>Risk-weighted exposure amounts</t>
  </si>
  <si>
    <t>Total risk-weighted exposure amount</t>
  </si>
  <si>
    <t>Capital ratios  (as a percentage of risk-weighted exposure amount)</t>
  </si>
  <si>
    <t>Common Equity Tier 1 ratio (%)</t>
  </si>
  <si>
    <t>Tier 1 ratio (%)</t>
  </si>
  <si>
    <t>Total capital ratio (%)</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</si>
  <si>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</si>
  <si>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</si>
  <si>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</si>
  <si>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</si>
  <si>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</si>
  <si>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</si>
  <si>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</si>
  <si>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t>
  </si>
  <si>
    <t>Combined buffer requirement (%)</t>
  </si>
  <si>
    <t>Overall capital requirements (%)</t>
  </si>
  <si>
    <t>CET1 available after meeting the total SREP own funds requirements (%)</t>
  </si>
  <si>
    <t>EU-7a</t>
  </si>
  <si>
    <t>EU-7b</t>
  </si>
  <si>
    <t>EU-7c</t>
  </si>
  <si>
    <t>EU-7d</t>
  </si>
  <si>
    <t>EU-8a</t>
  </si>
  <si>
    <t>EU-10a</t>
  </si>
  <si>
    <t>EU-11a</t>
  </si>
  <si>
    <t>Additional own funds requirements to address risks of excessive leverage (as a percentage of leverage ratio total exposure amount)</t>
  </si>
  <si>
    <t>Total SREP leverage ratio requirements (%)</t>
  </si>
  <si>
    <t>Overall leverage ratio requirements (%)</t>
  </si>
  <si>
    <t>EU-14b</t>
  </si>
  <si>
    <t>EU-14c</t>
  </si>
  <si>
    <t>EU-14d</t>
  </si>
  <si>
    <t>EU-14e</t>
  </si>
  <si>
    <t>Liquidity Coverage Ratio</t>
  </si>
  <si>
    <t>Total high-quality liquid assets (HQLA) (Weighted value -average)</t>
  </si>
  <si>
    <t xml:space="preserve">Cash outflows - Total weighted value </t>
  </si>
  <si>
    <t xml:space="preserve">Cash inflows - Total weighted value </t>
  </si>
  <si>
    <t>Total net cash outflows (adjusted value)</t>
  </si>
  <si>
    <t>Liquidity coverage ratio (%)</t>
  </si>
  <si>
    <t>EU-16a</t>
  </si>
  <si>
    <t>EU-16b</t>
  </si>
  <si>
    <t>Net Stable Funding Ratio</t>
  </si>
  <si>
    <t>Total available stable funding</t>
  </si>
  <si>
    <t>Total required stable funding</t>
  </si>
  <si>
    <t>NSFR ratio (%)</t>
  </si>
  <si>
    <t>EU OV1 - Overview of risk weighted exposure amounts</t>
  </si>
  <si>
    <t>Risk weighted exposure amounts (RWEAs)</t>
  </si>
  <si>
    <t>Total own funds requirements</t>
  </si>
  <si>
    <t>Of which slotting approach</t>
  </si>
  <si>
    <t>EU-4a</t>
  </si>
  <si>
    <t>Of which equities under the simple riskweighted approach</t>
  </si>
  <si>
    <t xml:space="preserve">Of which the advanced IRB (AIRB) approach </t>
  </si>
  <si>
    <t xml:space="preserve">Counterparty credit risk - CCR </t>
  </si>
  <si>
    <t xml:space="preserve">Of which the standardised approach </t>
  </si>
  <si>
    <t>Of which exposures to a CCP</t>
  </si>
  <si>
    <t>Of which credit valuation adjustment - CVA</t>
  </si>
  <si>
    <t>Of which other CCR</t>
  </si>
  <si>
    <t>Securitisation exposures in the non-trading book (after the cap)</t>
  </si>
  <si>
    <t xml:space="preserve">Of which SEC-IRBA approach </t>
  </si>
  <si>
    <t>Of which SEC-ERBA (including IAA)</t>
  </si>
  <si>
    <t xml:space="preserve">Of which SEC-SA approach </t>
  </si>
  <si>
    <t>Of which 1250%/ deduction</t>
  </si>
  <si>
    <t>Position, foreign exchange and commodities risks (Market risk)</t>
  </si>
  <si>
    <t>22a</t>
  </si>
  <si>
    <t xml:space="preserve">Of which basic indicator approach </t>
  </si>
  <si>
    <t xml:space="preserve">Of which standardised approach </t>
  </si>
  <si>
    <t xml:space="preserve">Of which advanced measurement approach </t>
  </si>
  <si>
    <t>EU-8b</t>
  </si>
  <si>
    <t>EU-23a</t>
  </si>
  <si>
    <t>EU-23b</t>
  </si>
  <si>
    <t>EU-23c</t>
  </si>
  <si>
    <t>EU-1a</t>
  </si>
  <si>
    <t xml:space="preserve"> EU OV1 - Overview of risk weighted exposure amounts</t>
  </si>
  <si>
    <t>EU LIQ1 - Quantitative information of LCR</t>
  </si>
  <si>
    <t>Total unweighted value (average)</t>
  </si>
  <si>
    <t>Total weighted value (average)</t>
  </si>
  <si>
    <t>EU-1b</t>
  </si>
  <si>
    <t>Number of data points used in the calculation of averages</t>
  </si>
  <si>
    <t>Additional requirements</t>
  </si>
  <si>
    <t>Outflows related to derivative exposures and other collateral requirements</t>
  </si>
  <si>
    <t>Secured lending (e.g. reverse repos)</t>
  </si>
  <si>
    <t>(Difference between total weighted inflows and total weighted outflows arising from transactions in third countries where there are transfer restrictions or which are denominated in non-convertible currencies)</t>
  </si>
  <si>
    <t>Fully exempt inflows</t>
  </si>
  <si>
    <t>Inflows subject to 90% cap</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</si>
  <si>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</si>
  <si>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</si>
  <si>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</si>
  <si>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</si>
  <si>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</si>
  <si>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</si>
  <si>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</si>
  <si>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</si>
  <si>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</si>
  <si>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</si>
  <si>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</si>
  <si>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</si>
  <si>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</si>
  <si>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</si>
  <si>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EU LIQB  on qualitative information on LCR, which complements template EU LIQ1.</t>
  </si>
  <si>
    <t>Disclosure reference period</t>
  </si>
  <si>
    <t>Quartely</t>
  </si>
  <si>
    <t>DKK</t>
  </si>
  <si>
    <t>Disclosure reference date</t>
  </si>
  <si>
    <t>Reporting currency</t>
  </si>
  <si>
    <t>Name of disclosing institution</t>
  </si>
  <si>
    <t>LEI-code of disclosing institution</t>
  </si>
  <si>
    <t>549300DHT635Q5P8J715</t>
  </si>
  <si>
    <t>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</si>
  <si>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</si>
  <si>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Additional own funds requirements to address the risk of excessive leverage (%) </t>
  </si>
  <si>
    <t>Leverage ratio buffer and overall leverage ratio requirement (as a percentage of total exposure measure)</t>
  </si>
  <si>
    <t>Leverage ratio buffer requirement (%)</t>
  </si>
  <si>
    <t>By law LCR must be above 100 pct. but the bank has an internal limit for LCR at 125%. The bank has over time had an LCR comfortably above this limit.</t>
  </si>
  <si>
    <t>The bank's significantly largest source of funding is deposits from customers. In relation to a risk assessment, the bank's deposits largely originate from small customers and to a lesser extent from large deposits from individual customers. Thus, deposits from the 20 largest customers, calculated as a share of the bank's total deposits, have been at a stable low level in recent years.
The bank is independent of the money market, but still uses this as a source of funding. It is the bank's assessment that there are sufficient lines available and the size of the total money market lines has been stable, although the bank has had less need to attract liquidity from the money market.
The bank's total utilization of senior funding and money market funding amounts to less than 10 pct. of the bank's total funding.</t>
  </si>
  <si>
    <t>The total assets in Level 1 account for the largest portion of liquid assets. The remaining consists exclusively of assets in Level 2A. 
The bank's total liquid assets amounted to Level 1A is above the requirement of 30 pct. in LCR legislation.
At the same time, the bank's mortgage credit portfolio totals half of the bank's 'Liquid assets.
In all material respects, only assets with Credit Quality Level 1 corresponding to a rating of AA- or better are included in the bank's liquidity contingency. The other included assets have Credit Quality Level 2 corresponding to a rating from A + to A-.</t>
  </si>
  <si>
    <t xml:space="preserve">Market values ​​from the bank's derivative transactions are subject to consumption of liquidity as collateral. It is thus part of the bank's business model that derivative transactions with other banks are covered by netting and CSA agreements or CCP clearing to reduce counterparty risk. This means that any net negative market values ​​must be secured. Cf. netting and CSA agreements, the bank receives corresponding collateral at any net positive market values. Collateral in relation to the CSA agreements is exchanged in cash.
Only netting agreements are applied to the bank's customers, but no collateral agreements for market values as the Banks non-financial counterparties are not obliged to enter into such agreements. Thus, there is no symmetry between the provision of collateral for the bank's net negative market values, primarily vis-à-vis banks, and the bank's net positive market values, primarily vis-à-vis customers. 
</t>
  </si>
  <si>
    <t>The bank has no total liabilities in a currency other than Danish kroner that exceeds 5 pct. of the total liabilities or branches in countries that use currencies other than Danish kroner. As a result, the bank must only meet the LCR legal requirement in Danish kroner.
The bank monitors its currency combination in the LCR calculation to make sure there is a sufficient connection between the currency distribution of the liquidity reserve. As well as deposits, dept and issuances.</t>
  </si>
  <si>
    <t>No, the bank does not have other items in the LCR calculation that are not captured in the LCR disclosure template, the bank considers relevant for its liquidity profile.</t>
  </si>
  <si>
    <t>Leverage ratio (%)</t>
  </si>
  <si>
    <r>
      <t>This publication has been prepared by Spar Nord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entury Gothic"/>
        <family val="2"/>
      </rPr>
      <t xml:space="preserve"> </t>
    </r>
  </si>
  <si>
    <t>Of which to be made up of CET1 capital (percentage points)</t>
  </si>
  <si>
    <t>Of which to be made up of Tier 1 capital (percentage points)</t>
  </si>
  <si>
    <t>Retail deposits and deposits from small business customers, of which</t>
  </si>
  <si>
    <t>The main drivers of the LCR results are caused by business initiatives and market developments. As the acquisition of other banks and the issuance MERL capital.
The Bank have not changed underlying principles for the calculation of LCR in the last four quarters.</t>
  </si>
  <si>
    <t>IFRS9-FL</t>
  </si>
  <si>
    <t>EU KM1</t>
  </si>
  <si>
    <t>EU OV1</t>
  </si>
  <si>
    <t>Link</t>
  </si>
  <si>
    <t>EU LIQ1</t>
  </si>
  <si>
    <t>EU LIQB</t>
  </si>
  <si>
    <t>The institution's Additional Pillar 3 Disclosures as at September 30, 2024 have been prepared in accordance with the bank’s board-approved policy for disclosure of Pillar 3 information which is based on EU regulation 2019/876 of the European Parliament and of the Council of 20 May 2019 amending EU regulation No 575/2013 and EU Commission Implementing Regulation 2021/637 of 15 March 2021. The policy sets out the institution's internal controls and procedures for Additional Pillar 3 Disclosures and encompasses division of responsibilities as well as completeness and documentation requirements.
October 31 2024
Lasse Nyby
Chief Executive Officer</t>
  </si>
  <si>
    <t>Spar Nord A/S Additional Pillar 3 Disclosures Q3 2024</t>
  </si>
  <si>
    <t>Reference is made to "Spar Nord Risk Report 2023" section 4.3.1 regarding the use of IFRS9 transitional arrangements.</t>
  </si>
  <si>
    <t>NA</t>
  </si>
  <si>
    <t>-</t>
  </si>
  <si>
    <t>1 July to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</si>
</sst>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 #,##0_ ;_ * \-#,##0_ ;_ * &quot;-&quot;_ ;_ @_ "/>
    <numFmt numFmtId="166" formatCode="_ &quot;kr.&quot;\ * #,##0.00_ ;_ &quot;kr.&quot;\ * \-#,##0.00_ ;_ &quot;kr.&quot;\ * &quot;-&quot;??_ ;_ @_ "/>
    <numFmt numFmtId="167" formatCode="_ * #,##0.00_ ;_ * \-#,##0.00_ ;_ * &quot;-&quot;??_ ;_ @_ "/>
    <numFmt numFmtId="168" formatCode="_ * #,##0_ ;_ * \-#,##0_ ;_ * &quot;-&quot;??_ ;_ @_ "/>
    <numFmt numFmtId="169" formatCode="_ * #,##0.0_ ;_ * \-#,##0.0_ ;_ * &quot;-&quot;??_ ;_ @_ "/>
    <numFmt numFmtId="170" formatCode="#,##0.0"/>
    <numFmt numFmtId="171" formatCode="0.0"/>
    <numFmt numFmtId="172" formatCode="_-* #,##0.00_-;\-* #,##0.00_-;_-* \-??_-;_-@_-"/>
    <numFmt numFmtId="173" formatCode="#,##0.0_ ;\-#,##0.0\ "/>
    <numFmt numFmtId="174" formatCode="[$-14009]dd\ mmmm\ yyyy;@"/>
    <numFmt numFmtId="175" formatCode="[$-14009]dd/mm/yyyy;@"/>
  </numFmts>
  <fonts count="63" x14ac:knownFonts="1">
    <font>
      <sz val="11"/>
      <color theme="1"/>
      <name val="Calibri"/>
      <family val="2"/>
      <scheme val="minor"/>
    </font>
    <font>
      <sz val="11"/>
      <color theme="1"/>
      <name val="Calibri"/>
      <family val="2"/>
      <scheme val="minor"/>
    </font>
    <font>
      <sz val="10"/>
      <name val="Arial"/>
      <family val="2"/>
    </font>
    <font>
      <sz val="10"/>
      <name val="Lucida Sans Unicode"/>
      <family val="2"/>
    </font>
    <font>
      <u/>
      <sz val="10"/>
      <name val="Arial"/>
      <family val="2"/>
    </font>
    <font>
      <sz val="14"/>
      <color theme="0"/>
      <name val="Century Gothic"/>
      <family val="2"/>
    </font>
    <font>
      <sz val="11"/>
      <color theme="0"/>
      <name val="Century Gothic"/>
      <family val="2"/>
    </font>
    <font>
      <sz val="11"/>
      <color theme="1"/>
      <name val="Century Gothic"/>
      <family val="2"/>
    </font>
    <font>
      <sz val="11"/>
      <name val="Century Gothic"/>
      <family val="2"/>
    </font>
    <font>
      <b/>
      <sz val="11"/>
      <color theme="1"/>
      <name val="Century Gothic"/>
      <family val="2"/>
    </font>
    <font>
      <b/>
      <sz val="11"/>
      <name val="Century Gothic"/>
      <family val="2"/>
    </font>
    <font>
      <sz val="9"/>
      <color rgb="FF000000"/>
      <name val="Century Gothic"/>
      <family val="2"/>
    </font>
    <font>
      <sz val="11"/>
      <color rgb="FF000000"/>
      <name val="Century Gothic"/>
      <family val="2"/>
    </font>
    <font>
      <b/>
      <sz val="11"/>
      <color rgb="FF000000"/>
      <name val="Century Gothic"/>
      <family val="2"/>
    </font>
    <font>
      <u/>
      <sz val="11"/>
      <color theme="10"/>
      <name val="Calibri"/>
      <family val="2"/>
      <scheme val="minor"/>
    </font>
    <font>
      <u/>
      <sz val="9.35"/>
      <color theme="10"/>
      <name val="Calibri"/>
      <family val="2"/>
    </font>
    <font>
      <i/>
      <sz val="11"/>
      <color theme="1"/>
      <name val="Century Gothic"/>
      <family val="2"/>
    </font>
    <font>
      <sz val="11"/>
      <color theme="1"/>
      <name val="Century Gothic"/>
      <family val="2"/>
    </font>
    <font>
      <sz val="14"/>
      <name val="Century Gothic"/>
      <family val="2"/>
    </font>
    <font>
      <sz val="15"/>
      <name val="Century Gothic"/>
      <family val="2"/>
    </font>
    <font>
      <b/>
      <sz val="11"/>
      <color theme="1"/>
      <name val="Calibri"/>
      <family val="2"/>
      <scheme val="minor"/>
    </font>
    <font>
      <sz val="15"/>
      <color theme="0"/>
      <name val="Century Gothic"/>
      <family val="2"/>
    </font>
    <font>
      <b/>
      <sz val="12"/>
      <name val="Arial"/>
      <family val="2"/>
    </font>
    <font>
      <b/>
      <sz val="10"/>
      <name val="Arial"/>
      <family val="2"/>
    </font>
    <font>
      <b/>
      <sz val="20"/>
      <name val="Arial"/>
      <family val="2"/>
    </font>
    <font>
      <sz val="11"/>
      <color theme="1"/>
      <name val="Calibri"/>
      <family val="2"/>
      <charset val="238"/>
      <scheme val="minor"/>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i/>
      <sz val="10"/>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i/>
      <sz val="11"/>
      <name val="Century Gothic"/>
      <family val="2"/>
    </font>
    <font>
      <i/>
      <sz val="11"/>
      <color rgb="FF000000"/>
      <name val="Century Gothic"/>
      <family val="2"/>
    </font>
  </fonts>
  <fills count="54">
    <fill>
      <patternFill patternType="none"/>
    </fill>
    <fill>
      <patternFill patternType="gray125"/>
    </fill>
    <fill>
      <patternFill patternType="mediumGray">
        <fgColor indexed="9"/>
        <bgColor indexed="44"/>
      </patternFill>
    </fill>
    <fill>
      <patternFill patternType="solid">
        <fgColor theme="5"/>
        <bgColor indexed="64"/>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darkDown">
        <fgColor theme="0" tint="-0.14996795556505021"/>
        <bgColor auto="1"/>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s>
  <borders count="32">
    <border>
      <left/>
      <right/>
      <top/>
      <bottom/>
      <diagonal/>
    </border>
    <border>
      <left style="thin">
        <color indexed="9"/>
      </left>
      <right style="thin">
        <color indexed="9"/>
      </right>
      <top style="thin">
        <color indexed="9"/>
      </top>
      <bottom style="thin">
        <color indexed="9"/>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thin">
        <color auto="1"/>
      </left>
      <right/>
      <top/>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auto="1"/>
      </left>
      <right style="thin">
        <color indexed="64"/>
      </right>
      <top style="thin">
        <color indexed="64"/>
      </top>
      <bottom style="hair">
        <color auto="1"/>
      </bottom>
      <diagonal/>
    </border>
  </borders>
  <cellStyleXfs count="245">
    <xf numFmtId="0" fontId="0" fillId="0" borderId="0"/>
    <xf numFmtId="166" fontId="1" fillId="0" borderId="0" applyFont="0" applyFill="0" applyBorder="0" applyAlignment="0" applyProtection="0"/>
    <xf numFmtId="0" fontId="2" fillId="0" borderId="0">
      <alignment vertical="center"/>
    </xf>
    <xf numFmtId="166" fontId="2" fillId="0" borderId="0" applyFont="0" applyFill="0" applyBorder="0" applyAlignment="0" applyProtection="0">
      <alignment vertical="center"/>
    </xf>
    <xf numFmtId="0" fontId="3" fillId="0" borderId="0"/>
    <xf numFmtId="49" fontId="4" fillId="2" borderId="1">
      <alignment vertical="center"/>
    </xf>
    <xf numFmtId="164" fontId="2" fillId="0" borderId="0" applyFont="0" applyFill="0" applyBorder="0" applyAlignment="0" applyProtection="0"/>
    <xf numFmtId="9" fontId="2" fillId="0" borderId="0" applyFont="0" applyFill="0" applyBorder="0" applyAlignment="0" applyProtection="0"/>
    <xf numFmtId="167" fontId="1" fillId="0" borderId="0" applyFont="0" applyFill="0" applyBorder="0" applyAlignment="0" applyProtection="0"/>
    <xf numFmtId="0" fontId="2" fillId="0" borderId="0">
      <alignment vertical="center"/>
    </xf>
    <xf numFmtId="3" fontId="2" fillId="5" borderId="3" applyFont="0">
      <alignment horizontal="right" vertical="center"/>
      <protection locked="0"/>
    </xf>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4" fillId="0" borderId="0" applyNumberFormat="0" applyFill="0" applyBorder="0" applyAlignment="0" applyProtection="0"/>
    <xf numFmtId="167"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 fillId="0" borderId="0"/>
    <xf numFmtId="0" fontId="24" fillId="7" borderId="8" applyNumberFormat="0" applyFill="0" applyBorder="0" applyAlignment="0" applyProtection="0">
      <alignment horizontal="left"/>
    </xf>
    <xf numFmtId="0" fontId="22" fillId="0" borderId="0" applyNumberFormat="0" applyFill="0" applyBorder="0" applyAlignment="0" applyProtection="0"/>
    <xf numFmtId="0" fontId="23" fillId="7" borderId="9" applyFont="0" applyBorder="0">
      <alignment horizontal="center" wrapText="1"/>
    </xf>
    <xf numFmtId="0" fontId="2" fillId="8" borderId="3" applyNumberFormat="0" applyFont="0" applyBorder="0">
      <alignment horizontal="center" vertical="center"/>
    </xf>
    <xf numFmtId="0" fontId="2" fillId="0" borderId="0"/>
    <xf numFmtId="0" fontId="25" fillId="0" borderId="0"/>
    <xf numFmtId="0" fontId="2" fillId="0" borderId="0"/>
    <xf numFmtId="0" fontId="2" fillId="0" borderId="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26" borderId="0" applyNumberFormat="0" applyBorder="0" applyAlignment="0" applyProtection="0"/>
    <xf numFmtId="0" fontId="26" fillId="29" borderId="0" applyNumberFormat="0" applyBorder="0" applyAlignment="0" applyProtection="0"/>
    <xf numFmtId="0" fontId="26" fillId="32" borderId="0" applyNumberFormat="0" applyBorder="0" applyAlignment="0" applyProtection="0"/>
    <xf numFmtId="0" fontId="27" fillId="33"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8" fillId="33"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7" fillId="33"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9" fillId="0" borderId="0" applyNumberFormat="0" applyBorder="0" applyProtection="0">
      <alignment horizontal="left" vertical="center" wrapText="1"/>
      <protection locked="0"/>
    </xf>
    <xf numFmtId="0" fontId="30" fillId="24" borderId="0" applyNumberFormat="0" applyBorder="0" applyAlignment="0" applyProtection="0"/>
    <xf numFmtId="0" fontId="31" fillId="28" borderId="19" applyNumberFormat="0" applyAlignment="0" applyProtection="0"/>
    <xf numFmtId="0" fontId="32" fillId="25" borderId="0" applyNumberFormat="0" applyBorder="0" applyAlignment="0" applyProtection="0"/>
    <xf numFmtId="0" fontId="33" fillId="41" borderId="19" applyNumberFormat="0" applyAlignment="0" applyProtection="0"/>
    <xf numFmtId="0" fontId="34" fillId="41" borderId="19" applyNumberFormat="0" applyAlignment="0" applyProtection="0"/>
    <xf numFmtId="0" fontId="35" fillId="42" borderId="20" applyNumberFormat="0" applyAlignment="0" applyProtection="0"/>
    <xf numFmtId="0" fontId="36" fillId="0" borderId="21" applyNumberFormat="0" applyFill="0" applyAlignment="0" applyProtection="0"/>
    <xf numFmtId="0" fontId="37" fillId="42" borderId="20" applyNumberFormat="0" applyAlignment="0" applyProtection="0"/>
    <xf numFmtId="0" fontId="38" fillId="0" borderId="0" applyNumberFormat="0" applyFill="0" applyBorder="0" applyAlignment="0" applyProtection="0"/>
    <xf numFmtId="0" fontId="39" fillId="0" borderId="22"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41" fillId="0" borderId="0" applyNumberFormat="0" applyFill="0" applyBorder="0" applyAlignment="0" applyProtection="0"/>
    <xf numFmtId="43" fontId="2" fillId="0" borderId="0" applyFont="0" applyFill="0" applyBorder="0" applyAlignment="0" applyProtection="0"/>
    <xf numFmtId="0" fontId="29" fillId="0" borderId="0" applyNumberFormat="0" applyFill="0" applyBorder="0" applyProtection="0">
      <alignment horizontal="right" vertical="center"/>
      <protection locked="0"/>
    </xf>
    <xf numFmtId="0" fontId="35" fillId="42" borderId="20" applyNumberFormat="0" applyAlignment="0" applyProtection="0"/>
    <xf numFmtId="0" fontId="41" fillId="0" borderId="0" applyNumberFormat="0" applyFill="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40" borderId="0" applyNumberFormat="0" applyBorder="0" applyAlignment="0" applyProtection="0"/>
    <xf numFmtId="0" fontId="31" fillId="28" borderId="19"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25" borderId="0" applyNumberFormat="0" applyBorder="0" applyAlignment="0" applyProtection="0"/>
    <xf numFmtId="0" fontId="45" fillId="0" borderId="24" applyNumberFormat="0" applyFill="0" applyAlignment="0" applyProtection="0"/>
    <xf numFmtId="0" fontId="45" fillId="0" borderId="0" applyNumberFormat="0" applyFill="0" applyBorder="0" applyAlignment="0" applyProtection="0"/>
    <xf numFmtId="3" fontId="2" fillId="43" borderId="25" applyFont="0" applyProtection="0">
      <alignment horizontal="right" vertical="center"/>
    </xf>
    <xf numFmtId="0" fontId="2" fillId="43" borderId="26" applyNumberFormat="0" applyFont="0" applyBorder="0" applyProtection="0">
      <alignment horizontal="left" vertical="center"/>
    </xf>
    <xf numFmtId="0" fontId="46" fillId="0" borderId="0" applyNumberFormat="0" applyFill="0" applyBorder="0" applyAlignment="0" applyProtection="0">
      <alignment vertical="top"/>
      <protection locked="0"/>
    </xf>
    <xf numFmtId="0" fontId="36" fillId="0" borderId="21" applyNumberFormat="0" applyFill="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24" borderId="0" applyNumberFormat="0" applyBorder="0" applyAlignment="0" applyProtection="0"/>
    <xf numFmtId="0" fontId="48" fillId="28" borderId="19" applyNumberFormat="0" applyAlignment="0" applyProtection="0"/>
    <xf numFmtId="3" fontId="2" fillId="44" borderId="25" applyFont="0">
      <alignment horizontal="right" vertical="center"/>
      <protection locked="0"/>
    </xf>
    <xf numFmtId="0" fontId="2" fillId="45" borderId="27" applyNumberFormat="0" applyFont="0" applyAlignment="0" applyProtection="0"/>
    <xf numFmtId="0" fontId="27" fillId="37" borderId="0" applyNumberFormat="0" applyBorder="0" applyAlignment="0" applyProtection="0"/>
    <xf numFmtId="0" fontId="27" fillId="38" borderId="0" applyNumberFormat="0" applyBorder="0" applyAlignment="0" applyProtection="0"/>
    <xf numFmtId="0" fontId="27" fillId="39"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40" borderId="0" applyNumberFormat="0" applyBorder="0" applyAlignment="0" applyProtection="0"/>
    <xf numFmtId="0" fontId="32" fillId="25" borderId="0" applyNumberFormat="0" applyBorder="0" applyAlignment="0" applyProtection="0"/>
    <xf numFmtId="0" fontId="49" fillId="41" borderId="28" applyNumberFormat="0" applyAlignment="0" applyProtection="0"/>
    <xf numFmtId="0" fontId="46"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21" applyNumberFormat="0" applyFill="0" applyAlignment="0" applyProtection="0"/>
    <xf numFmtId="0" fontId="52" fillId="0" borderId="0" applyNumberFormat="0" applyFill="0" applyBorder="0" applyAlignment="0" applyProtection="0"/>
    <xf numFmtId="172" fontId="2" fillId="0" borderId="0" applyFill="0" applyBorder="0" applyAlignment="0" applyProtection="0"/>
    <xf numFmtId="172"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53" fillId="46"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6" fillId="0" borderId="0"/>
    <xf numFmtId="0" fontId="2" fillId="0" borderId="0"/>
    <xf numFmtId="0" fontId="26" fillId="0" borderId="0"/>
    <xf numFmtId="0" fontId="1" fillId="0" borderId="0"/>
    <xf numFmtId="0" fontId="1" fillId="0" borderId="0"/>
    <xf numFmtId="0" fontId="2" fillId="0" borderId="0"/>
    <xf numFmtId="0" fontId="26" fillId="0" borderId="0"/>
    <xf numFmtId="0" fontId="54" fillId="0" borderId="0"/>
    <xf numFmtId="0" fontId="2" fillId="0" borderId="0"/>
    <xf numFmtId="0" fontId="2" fillId="0" borderId="0"/>
    <xf numFmtId="0" fontId="25" fillId="0" borderId="0"/>
    <xf numFmtId="0" fontId="1" fillId="0" borderId="0"/>
    <xf numFmtId="0" fontId="2" fillId="0" borderId="0"/>
    <xf numFmtId="0" fontId="2" fillId="45" borderId="27" applyNumberFormat="0" applyFont="0" applyAlignment="0" applyProtection="0"/>
    <xf numFmtId="0" fontId="26" fillId="10" borderId="17" applyNumberFormat="0" applyFont="0" applyAlignment="0" applyProtection="0"/>
    <xf numFmtId="0" fontId="26" fillId="10" borderId="17" applyNumberFormat="0" applyFont="0" applyAlignment="0" applyProtection="0"/>
    <xf numFmtId="0" fontId="55" fillId="41" borderId="28" applyNumberFormat="0" applyAlignment="0" applyProtection="0"/>
    <xf numFmtId="9" fontId="2"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2" fillId="47" borderId="25" applyNumberFormat="0" applyFont="0" applyAlignment="0"/>
    <xf numFmtId="9" fontId="26" fillId="0" borderId="0" applyFont="0" applyFill="0" applyBorder="0" applyAlignment="0" applyProtection="0"/>
    <xf numFmtId="0" fontId="47" fillId="24" borderId="0" applyNumberFormat="0" applyBorder="0" applyAlignment="0" applyProtection="0"/>
    <xf numFmtId="0" fontId="49" fillId="41" borderId="28" applyNumberFormat="0" applyAlignment="0" applyProtection="0"/>
    <xf numFmtId="40" fontId="26" fillId="48" borderId="25"/>
    <xf numFmtId="40" fontId="1" fillId="48" borderId="25"/>
    <xf numFmtId="40" fontId="26" fillId="49" borderId="25"/>
    <xf numFmtId="40" fontId="1" fillId="49" borderId="25"/>
    <xf numFmtId="49" fontId="4" fillId="50" borderId="29">
      <alignment horizontal="center"/>
    </xf>
    <xf numFmtId="49" fontId="2" fillId="50" borderId="29">
      <alignment horizontal="center"/>
    </xf>
    <xf numFmtId="49" fontId="56" fillId="0" borderId="0"/>
    <xf numFmtId="0" fontId="26" fillId="51" borderId="25"/>
    <xf numFmtId="0" fontId="1" fillId="51" borderId="25"/>
    <xf numFmtId="0" fontId="26" fillId="48" borderId="25"/>
    <xf numFmtId="0" fontId="1" fillId="48" borderId="25"/>
    <xf numFmtId="40" fontId="26" fillId="48" borderId="25"/>
    <xf numFmtId="40" fontId="1" fillId="48" borderId="25"/>
    <xf numFmtId="40" fontId="26" fillId="48" borderId="25"/>
    <xf numFmtId="40" fontId="1" fillId="48" borderId="25"/>
    <xf numFmtId="40" fontId="26" fillId="49" borderId="25"/>
    <xf numFmtId="40" fontId="1" fillId="49" borderId="25"/>
    <xf numFmtId="49" fontId="2" fillId="50" borderId="29">
      <alignment vertical="center"/>
    </xf>
    <xf numFmtId="49" fontId="2" fillId="0" borderId="0">
      <alignment horizontal="right"/>
    </xf>
    <xf numFmtId="40" fontId="26" fillId="52" borderId="25"/>
    <xf numFmtId="40" fontId="1" fillId="52" borderId="25"/>
    <xf numFmtId="40" fontId="26" fillId="53" borderId="25"/>
    <xf numFmtId="40" fontId="1" fillId="53" borderId="25"/>
    <xf numFmtId="0" fontId="57" fillId="46" borderId="0" applyNumberFormat="0" applyBorder="0" applyAlignment="0" applyProtection="0"/>
    <xf numFmtId="3" fontId="2" fillId="7" borderId="25" applyFont="0">
      <alignment horizontal="right" vertical="center"/>
    </xf>
    <xf numFmtId="0" fontId="2" fillId="0" borderId="0"/>
    <xf numFmtId="0" fontId="2" fillId="0" borderId="0"/>
    <xf numFmtId="0" fontId="26" fillId="0" borderId="0"/>
    <xf numFmtId="0" fontId="2" fillId="0" borderId="0"/>
    <xf numFmtId="0" fontId="25" fillId="0" borderId="0"/>
    <xf numFmtId="0" fontId="26" fillId="0" borderId="0"/>
    <xf numFmtId="0" fontId="34" fillId="41" borderId="19" applyNumberFormat="0" applyAlignment="0" applyProtection="0"/>
    <xf numFmtId="0" fontId="29" fillId="0" borderId="0" applyNumberFormat="0" applyFont="0" applyFill="0" applyBorder="0" applyAlignment="0" applyProtection="0">
      <alignment horizontal="left" vertical="top" wrapText="1"/>
      <protection locked="0"/>
    </xf>
    <xf numFmtId="0" fontId="43"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22" fillId="0" borderId="22" applyAlignment="0">
      <alignment horizontal="left" vertical="top" wrapText="1"/>
      <protection locked="0"/>
    </xf>
    <xf numFmtId="0" fontId="38" fillId="0" borderId="0" applyNumberFormat="0" applyFill="0" applyBorder="0" applyAlignment="0" applyProtection="0"/>
    <xf numFmtId="0" fontId="39" fillId="0" borderId="22"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38" fillId="0" borderId="0" applyNumberFormat="0" applyFill="0" applyBorder="0" applyAlignment="0" applyProtection="0"/>
    <xf numFmtId="0" fontId="58" fillId="0" borderId="30" applyNumberFormat="0" applyFill="0" applyAlignment="0" applyProtection="0"/>
    <xf numFmtId="0" fontId="59" fillId="0" borderId="0" applyNumberFormat="0" applyFill="0" applyBorder="0" applyAlignment="0" applyProtection="0"/>
    <xf numFmtId="0" fontId="60" fillId="0" borderId="30" applyNumberFormat="0" applyFill="0" applyAlignment="0" applyProtection="0"/>
  </cellStyleXfs>
  <cellXfs count="175">
    <xf numFmtId="0" fontId="0" fillId="0" borderId="0" xfId="0"/>
    <xf numFmtId="0" fontId="6" fillId="3" borderId="0" xfId="0" applyFont="1" applyFill="1"/>
    <xf numFmtId="0" fontId="7" fillId="0" borderId="0" xfId="0" applyFont="1"/>
    <xf numFmtId="0" fontId="7" fillId="0" borderId="0" xfId="0" applyFont="1" applyAlignment="1">
      <alignment horizontal="center"/>
    </xf>
    <xf numFmtId="0" fontId="7" fillId="3" borderId="0" xfId="0" applyFont="1" applyFill="1"/>
    <xf numFmtId="3" fontId="7" fillId="0" borderId="0" xfId="0" applyNumberFormat="1" applyFont="1"/>
    <xf numFmtId="0" fontId="7" fillId="4" borderId="0" xfId="0" applyFont="1" applyFill="1"/>
    <xf numFmtId="0" fontId="7" fillId="0" borderId="0" xfId="0" applyFont="1" applyAlignment="1">
      <alignment horizontal="right"/>
    </xf>
    <xf numFmtId="0" fontId="9" fillId="4" borderId="0" xfId="0" applyFont="1" applyFill="1"/>
    <xf numFmtId="0" fontId="7" fillId="0" borderId="0" xfId="0" applyFont="1" applyFill="1" applyAlignment="1">
      <alignment wrapText="1"/>
    </xf>
    <xf numFmtId="0" fontId="7" fillId="0" borderId="0" xfId="0" applyFont="1" applyFill="1"/>
    <xf numFmtId="0" fontId="7" fillId="0" borderId="0" xfId="0" applyFont="1" applyAlignment="1">
      <alignment wrapText="1"/>
    </xf>
    <xf numFmtId="0" fontId="9" fillId="4" borderId="0" xfId="0" applyFont="1" applyFill="1" applyAlignment="1">
      <alignment wrapText="1"/>
    </xf>
    <xf numFmtId="0" fontId="6" fillId="3" borderId="0" xfId="0" applyFont="1" applyFill="1" applyAlignment="1">
      <alignment vertical="top"/>
    </xf>
    <xf numFmtId="49" fontId="6" fillId="3" borderId="0" xfId="0" applyNumberFormat="1" applyFont="1" applyFill="1" applyAlignment="1">
      <alignment horizontal="right" vertical="center" wrapText="1"/>
    </xf>
    <xf numFmtId="0" fontId="7" fillId="0" borderId="0" xfId="0" applyFont="1" applyBorder="1"/>
    <xf numFmtId="0" fontId="11" fillId="0" borderId="0" xfId="0" applyFont="1" applyBorder="1" applyAlignment="1">
      <alignment vertical="center" wrapText="1"/>
    </xf>
    <xf numFmtId="0" fontId="12" fillId="0" borderId="0" xfId="0" applyFont="1" applyBorder="1" applyAlignment="1">
      <alignment horizontal="left" vertical="center" wrapText="1" indent="1"/>
    </xf>
    <xf numFmtId="0" fontId="13" fillId="4" borderId="0" xfId="0" applyFont="1" applyFill="1" applyBorder="1" applyAlignment="1">
      <alignment horizontal="left" vertical="center" wrapText="1"/>
    </xf>
    <xf numFmtId="0" fontId="10" fillId="4" borderId="0" xfId="0" applyFont="1" applyFill="1" applyBorder="1" applyAlignment="1">
      <alignment vertical="center" wrapText="1"/>
    </xf>
    <xf numFmtId="0" fontId="13" fillId="4" borderId="0" xfId="0" applyFont="1" applyFill="1" applyBorder="1" applyAlignment="1">
      <alignment vertical="center" wrapText="1"/>
    </xf>
    <xf numFmtId="0" fontId="7" fillId="0" borderId="0" xfId="0" applyFont="1" applyAlignment="1">
      <alignment horizontal="left" indent="1"/>
    </xf>
    <xf numFmtId="0" fontId="7" fillId="0" borderId="0" xfId="0" applyFont="1" applyAlignment="1">
      <alignment horizontal="left" wrapText="1" indent="1"/>
    </xf>
    <xf numFmtId="0" fontId="9" fillId="4" borderId="0" xfId="0" applyFont="1" applyFill="1" applyAlignment="1">
      <alignment horizontal="left" vertical="center"/>
    </xf>
    <xf numFmtId="0" fontId="9" fillId="0" borderId="0" xfId="0" applyFont="1"/>
    <xf numFmtId="0" fontId="8" fillId="0" borderId="0" xfId="0" applyFont="1" applyFill="1"/>
    <xf numFmtId="0" fontId="7" fillId="0" borderId="0" xfId="0" applyFont="1" applyAlignment="1">
      <alignment horizontal="left" vertical="center"/>
    </xf>
    <xf numFmtId="0" fontId="10" fillId="4" borderId="0" xfId="0" applyFont="1" applyFill="1" applyAlignment="1">
      <alignment horizontal="left" vertical="center"/>
    </xf>
    <xf numFmtId="0" fontId="17" fillId="0" borderId="0" xfId="0" applyFont="1"/>
    <xf numFmtId="0" fontId="7" fillId="4" borderId="0" xfId="0" applyFont="1" applyFill="1" applyAlignment="1">
      <alignment horizontal="right"/>
    </xf>
    <xf numFmtId="0" fontId="7" fillId="4" borderId="0" xfId="0" applyFont="1" applyFill="1" applyAlignment="1">
      <alignment horizontal="center" vertical="top"/>
    </xf>
    <xf numFmtId="0" fontId="9" fillId="4" borderId="0" xfId="0" applyFont="1" applyFill="1" applyAlignment="1">
      <alignment vertical="center"/>
    </xf>
    <xf numFmtId="168" fontId="7" fillId="4" borderId="0" xfId="8" applyNumberFormat="1" applyFont="1" applyFill="1"/>
    <xf numFmtId="168" fontId="9" fillId="4" borderId="0" xfId="8" applyNumberFormat="1" applyFont="1" applyFill="1" applyAlignment="1">
      <alignment horizontal="right"/>
    </xf>
    <xf numFmtId="0" fontId="9" fillId="4" borderId="0" xfId="0" applyFont="1" applyFill="1" applyAlignment="1">
      <alignment vertical="center" wrapText="1"/>
    </xf>
    <xf numFmtId="0" fontId="6" fillId="3" borderId="0" xfId="0" applyFont="1" applyFill="1" applyAlignment="1">
      <alignment horizontal="left"/>
    </xf>
    <xf numFmtId="0" fontId="7" fillId="0" borderId="0" xfId="0" applyFont="1" applyAlignment="1">
      <alignment horizontal="left"/>
    </xf>
    <xf numFmtId="0" fontId="0" fillId="0" borderId="0" xfId="0" applyAlignment="1">
      <alignment horizontal="left"/>
    </xf>
    <xf numFmtId="0" fontId="7" fillId="4" borderId="0" xfId="0" applyFont="1" applyFill="1" applyAlignment="1">
      <alignment horizontal="left" vertical="top"/>
    </xf>
    <xf numFmtId="0" fontId="6" fillId="3" borderId="0" xfId="0" applyFont="1" applyFill="1" applyAlignment="1">
      <alignment horizontal="left" vertical="top"/>
    </xf>
    <xf numFmtId="0" fontId="9" fillId="4" borderId="0" xfId="0" applyFont="1" applyFill="1" applyAlignment="1">
      <alignment horizontal="left"/>
    </xf>
    <xf numFmtId="0" fontId="7" fillId="0" borderId="0" xfId="0" applyFont="1" applyAlignment="1">
      <alignment horizontal="center" vertical="center"/>
    </xf>
    <xf numFmtId="0" fontId="7" fillId="0" borderId="0" xfId="0" applyFont="1" applyFill="1" applyAlignment="1">
      <alignment horizontal="center" vertical="center"/>
    </xf>
    <xf numFmtId="0" fontId="9" fillId="4" borderId="0" xfId="0" applyFont="1" applyFill="1" applyBorder="1" applyAlignment="1">
      <alignment horizontal="center"/>
    </xf>
    <xf numFmtId="0" fontId="12" fillId="0" borderId="0" xfId="0" applyFont="1" applyBorder="1" applyAlignment="1">
      <alignment horizontal="center" vertical="center" wrapText="1"/>
    </xf>
    <xf numFmtId="0" fontId="13" fillId="4"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9" fillId="0" borderId="0" xfId="0" applyFont="1" applyAlignment="1">
      <alignment horizontal="center" vertical="center"/>
    </xf>
    <xf numFmtId="0" fontId="9" fillId="4" borderId="0" xfId="0" applyFont="1" applyFill="1" applyAlignment="1">
      <alignment horizontal="right" vertical="center" wrapText="1"/>
    </xf>
    <xf numFmtId="165" fontId="7" fillId="4" borderId="0" xfId="0" applyNumberFormat="1" applyFont="1" applyFill="1"/>
    <xf numFmtId="0" fontId="19" fillId="0" borderId="0" xfId="0" applyFont="1" applyFill="1" applyAlignment="1">
      <alignment horizontal="left" vertical="center"/>
    </xf>
    <xf numFmtId="0" fontId="19" fillId="0" borderId="0" xfId="0" applyFont="1" applyFill="1"/>
    <xf numFmtId="0" fontId="0" fillId="0" borderId="0" xfId="0" applyFill="1" applyAlignment="1"/>
    <xf numFmtId="0" fontId="19" fillId="0" borderId="0" xfId="0" applyFont="1" applyFill="1" applyAlignment="1">
      <alignment vertical="center"/>
    </xf>
    <xf numFmtId="0" fontId="21" fillId="3" borderId="0" xfId="0" applyFont="1" applyFill="1" applyAlignment="1">
      <alignment horizontal="left"/>
    </xf>
    <xf numFmtId="0" fontId="0" fillId="6" borderId="0" xfId="0" applyFill="1"/>
    <xf numFmtId="0" fontId="7" fillId="6" borderId="0" xfId="0" applyFont="1" applyFill="1"/>
    <xf numFmtId="0" fontId="9" fillId="6" borderId="0" xfId="0" applyFont="1" applyFill="1"/>
    <xf numFmtId="0" fontId="0" fillId="0" borderId="0" xfId="0"/>
    <xf numFmtId="0" fontId="19" fillId="0" borderId="0" xfId="0" applyFont="1" applyAlignment="1">
      <alignment horizontal="left" vertical="center"/>
    </xf>
    <xf numFmtId="0" fontId="17" fillId="0" borderId="0" xfId="0" applyFont="1" applyFill="1"/>
    <xf numFmtId="0" fontId="9" fillId="0" borderId="0" xfId="0" applyFont="1" applyFill="1"/>
    <xf numFmtId="0" fontId="5" fillId="3" borderId="0" xfId="0" applyFont="1" applyFill="1"/>
    <xf numFmtId="3" fontId="9" fillId="4" borderId="0" xfId="0" applyNumberFormat="1" applyFont="1" applyFill="1" applyAlignment="1">
      <alignment vertical="center"/>
    </xf>
    <xf numFmtId="3" fontId="9" fillId="4" borderId="0" xfId="8" applyNumberFormat="1" applyFont="1" applyFill="1" applyAlignment="1">
      <alignment horizontal="right"/>
    </xf>
    <xf numFmtId="3" fontId="9" fillId="4" borderId="0" xfId="0" applyNumberFormat="1" applyFont="1" applyFill="1" applyAlignment="1">
      <alignment horizontal="right" vertical="center" wrapText="1"/>
    </xf>
    <xf numFmtId="0" fontId="19" fillId="0" borderId="0" xfId="0" applyFont="1"/>
    <xf numFmtId="0" fontId="8" fillId="0" borderId="0" xfId="0" applyFont="1" applyAlignment="1">
      <alignment horizontal="center" vertical="center"/>
    </xf>
    <xf numFmtId="0" fontId="8" fillId="0" borderId="0" xfId="0" applyFont="1"/>
    <xf numFmtId="0" fontId="7" fillId="0" borderId="0" xfId="0" applyFont="1" applyAlignment="1">
      <alignment horizontal="left" wrapText="1"/>
    </xf>
    <xf numFmtId="0" fontId="7" fillId="0" borderId="0" xfId="0" applyFont="1" applyAlignment="1">
      <alignment wrapText="1"/>
    </xf>
    <xf numFmtId="0" fontId="0" fillId="0" borderId="0" xfId="0" applyFill="1"/>
    <xf numFmtId="0" fontId="11"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2" fillId="0" borderId="0" xfId="0" applyFont="1" applyBorder="1" applyAlignment="1">
      <alignment horizontal="left" vertical="center" wrapText="1"/>
    </xf>
    <xf numFmtId="0" fontId="7" fillId="4" borderId="0" xfId="0" applyFont="1" applyFill="1" applyAlignment="1">
      <alignment horizontal="center" vertical="center"/>
    </xf>
    <xf numFmtId="0" fontId="7" fillId="4" borderId="0" xfId="0" applyFont="1" applyFill="1" applyAlignment="1">
      <alignment horizontal="left"/>
    </xf>
    <xf numFmtId="0" fontId="19" fillId="0" borderId="0" xfId="0" applyFont="1" applyAlignment="1">
      <alignment horizontal="left"/>
    </xf>
    <xf numFmtId="0" fontId="6" fillId="0" borderId="0" xfId="0" applyFont="1" applyAlignment="1">
      <alignment horizontal="right"/>
    </xf>
    <xf numFmtId="3" fontId="7" fillId="0" borderId="0" xfId="0" applyNumberFormat="1" applyFont="1" applyAlignment="1">
      <alignment horizontal="right"/>
    </xf>
    <xf numFmtId="3" fontId="7" fillId="4" borderId="0" xfId="0" applyNumberFormat="1" applyFont="1" applyFill="1" applyAlignment="1">
      <alignment horizontal="right"/>
    </xf>
    <xf numFmtId="170" fontId="7" fillId="0" borderId="0" xfId="0" applyNumberFormat="1" applyFont="1" applyAlignment="1">
      <alignment horizontal="right"/>
    </xf>
    <xf numFmtId="0" fontId="6" fillId="0" borderId="0" xfId="0" applyFont="1" applyFill="1" applyAlignment="1">
      <alignment horizontal="right"/>
    </xf>
    <xf numFmtId="3" fontId="8" fillId="4" borderId="0" xfId="0" applyNumberFormat="1" applyFont="1" applyFill="1" applyAlignment="1">
      <alignment horizontal="right"/>
    </xf>
    <xf numFmtId="0" fontId="9" fillId="4" borderId="0" xfId="0" applyFont="1" applyFill="1" applyAlignment="1">
      <alignment horizontal="right"/>
    </xf>
    <xf numFmtId="0" fontId="7" fillId="0" borderId="0" xfId="0" applyFont="1" applyAlignment="1">
      <alignment wrapText="1"/>
    </xf>
    <xf numFmtId="165" fontId="7" fillId="9" borderId="0" xfId="0" applyNumberFormat="1" applyFont="1" applyFill="1"/>
    <xf numFmtId="0" fontId="17" fillId="0" borderId="0" xfId="0" applyFont="1" applyAlignment="1">
      <alignment horizontal="right"/>
    </xf>
    <xf numFmtId="0" fontId="0" fillId="0" borderId="0" xfId="0" applyFont="1" applyFill="1"/>
    <xf numFmtId="0" fontId="0" fillId="0" borderId="0" xfId="0" applyFill="1" applyAlignment="1">
      <alignment horizontal="left" indent="2"/>
    </xf>
    <xf numFmtId="0" fontId="20" fillId="0" borderId="0" xfId="0" applyFont="1" applyFill="1"/>
    <xf numFmtId="0" fontId="20" fillId="0" borderId="0" xfId="0" applyFont="1" applyFill="1" applyAlignment="1">
      <alignment horizontal="left"/>
    </xf>
    <xf numFmtId="0" fontId="20" fillId="0" borderId="0" xfId="0" applyFont="1" applyFill="1" applyAlignment="1">
      <alignment horizontal="left" indent="2"/>
    </xf>
    <xf numFmtId="0" fontId="9" fillId="0" borderId="14" xfId="0" applyFont="1" applyBorder="1"/>
    <xf numFmtId="0" fontId="9" fillId="0" borderId="15" xfId="0" applyFont="1" applyBorder="1"/>
    <xf numFmtId="0" fontId="7" fillId="0" borderId="15" xfId="0" applyFont="1" applyBorder="1" applyAlignment="1">
      <alignment horizontal="right"/>
    </xf>
    <xf numFmtId="0" fontId="7" fillId="0" borderId="15" xfId="0" applyFont="1" applyBorder="1" applyAlignment="1">
      <alignment horizontal="left" indent="2"/>
    </xf>
    <xf numFmtId="0" fontId="9" fillId="0" borderId="16" xfId="0" applyFont="1" applyBorder="1"/>
    <xf numFmtId="0" fontId="7" fillId="0" borderId="16" xfId="0" applyFont="1" applyBorder="1" applyAlignment="1">
      <alignment horizontal="right"/>
    </xf>
    <xf numFmtId="0" fontId="7" fillId="0" borderId="18" xfId="0" applyFont="1" applyBorder="1" applyAlignment="1">
      <alignment horizontal="center" vertical="center"/>
    </xf>
    <xf numFmtId="0" fontId="7" fillId="0" borderId="18" xfId="0" applyFont="1" applyBorder="1" applyAlignment="1">
      <alignment vertical="center" wrapText="1"/>
    </xf>
    <xf numFmtId="0" fontId="7" fillId="0" borderId="18" xfId="0" applyFont="1" applyBorder="1" applyAlignment="1">
      <alignment horizontal="left" vertical="center" wrapText="1"/>
    </xf>
    <xf numFmtId="173" fontId="7" fillId="0" borderId="0" xfId="0" applyNumberFormat="1" applyFont="1" applyAlignment="1">
      <alignment horizontal="right"/>
    </xf>
    <xf numFmtId="0" fontId="20" fillId="0" borderId="0" xfId="0" applyFont="1" applyFill="1" applyAlignment="1">
      <alignment horizontal="center"/>
    </xf>
    <xf numFmtId="170" fontId="8" fillId="0" borderId="0" xfId="0" applyNumberFormat="1" applyFont="1" applyAlignment="1">
      <alignment horizontal="right"/>
    </xf>
    <xf numFmtId="49" fontId="7" fillId="0" borderId="0" xfId="0" applyNumberFormat="1" applyFont="1" applyAlignment="1">
      <alignment horizontal="right" vertical="center"/>
    </xf>
    <xf numFmtId="171" fontId="7" fillId="0" borderId="0" xfId="0" applyNumberFormat="1" applyFont="1" applyAlignment="1">
      <alignment horizontal="right"/>
    </xf>
    <xf numFmtId="3" fontId="7" fillId="0" borderId="0" xfId="0" applyNumberFormat="1" applyFont="1" applyAlignment="1">
      <alignment vertical="center"/>
    </xf>
    <xf numFmtId="165" fontId="7" fillId="0" borderId="0" xfId="0" applyNumberFormat="1" applyFont="1" applyAlignment="1">
      <alignment vertical="center"/>
    </xf>
    <xf numFmtId="165" fontId="7" fillId="9" borderId="0" xfId="0" applyNumberFormat="1" applyFont="1" applyFill="1" applyAlignment="1">
      <alignment vertical="center"/>
    </xf>
    <xf numFmtId="165" fontId="7" fillId="4" borderId="0" xfId="0" applyNumberFormat="1" applyFont="1" applyFill="1" applyAlignment="1">
      <alignment vertical="center"/>
    </xf>
    <xf numFmtId="165" fontId="9" fillId="4" borderId="0" xfId="0" applyNumberFormat="1" applyFont="1" applyFill="1" applyAlignment="1">
      <alignment vertical="center"/>
    </xf>
    <xf numFmtId="3" fontId="7" fillId="0" borderId="0" xfId="0" applyNumberFormat="1" applyFont="1" applyAlignment="1">
      <alignment horizontal="right" vertical="center" wrapText="1"/>
    </xf>
    <xf numFmtId="168" fontId="8" fillId="0" borderId="0" xfId="8" applyNumberFormat="1" applyFont="1" applyAlignment="1">
      <alignment vertical="center"/>
    </xf>
    <xf numFmtId="3" fontId="7" fillId="0" borderId="0" xfId="0" applyNumberFormat="1" applyFont="1" applyAlignment="1">
      <alignment vertical="center" wrapText="1"/>
    </xf>
    <xf numFmtId="168" fontId="8" fillId="0" borderId="0" xfId="8" applyNumberFormat="1" applyFont="1" applyFill="1" applyAlignment="1">
      <alignment vertical="center"/>
    </xf>
    <xf numFmtId="170" fontId="7" fillId="0" borderId="0" xfId="0" applyNumberFormat="1" applyFont="1" applyAlignment="1">
      <alignment vertical="center" wrapText="1"/>
    </xf>
    <xf numFmtId="171" fontId="7" fillId="0" borderId="0" xfId="0" applyNumberFormat="1" applyFont="1" applyAlignment="1">
      <alignment vertical="center" wrapText="1"/>
    </xf>
    <xf numFmtId="169" fontId="7" fillId="0" borderId="0" xfId="8" applyNumberFormat="1" applyFont="1" applyFill="1" applyAlignment="1">
      <alignment vertical="center"/>
    </xf>
    <xf numFmtId="170" fontId="7" fillId="0" borderId="0" xfId="0" applyNumberFormat="1" applyFont="1" applyAlignment="1">
      <alignment horizontal="right" vertical="center" wrapText="1"/>
    </xf>
    <xf numFmtId="169" fontId="8" fillId="0" borderId="0" xfId="8" applyNumberFormat="1" applyFont="1" applyFill="1" applyAlignment="1">
      <alignment vertical="center"/>
    </xf>
    <xf numFmtId="0" fontId="16" fillId="0" borderId="0" xfId="0" applyFont="1" applyAlignment="1">
      <alignment horizontal="left" indent="1"/>
    </xf>
    <xf numFmtId="0" fontId="61" fillId="0" borderId="0" xfId="0" applyFont="1" applyFill="1" applyBorder="1" applyAlignment="1">
      <alignment horizontal="left" vertical="center" wrapText="1" indent="1"/>
    </xf>
    <xf numFmtId="0" fontId="62" fillId="0" borderId="0" xfId="0" applyFont="1" applyBorder="1" applyAlignment="1">
      <alignment horizontal="left" vertical="center" wrapText="1" indent="1"/>
    </xf>
    <xf numFmtId="0" fontId="6" fillId="0" borderId="0" xfId="0" applyFont="1"/>
    <xf numFmtId="0" fontId="18" fillId="0" borderId="0" xfId="0" applyFont="1"/>
    <xf numFmtId="0" fontId="8" fillId="0" borderId="0" xfId="0" applyFont="1" applyAlignment="1">
      <alignment horizontal="right" wrapText="1"/>
    </xf>
    <xf numFmtId="0" fontId="8" fillId="0" borderId="0" xfId="0" applyFont="1" applyAlignment="1">
      <alignment horizontal="left"/>
    </xf>
    <xf numFmtId="0" fontId="6" fillId="3" borderId="0" xfId="0" applyFont="1" applyFill="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left" vertical="center" wrapText="1"/>
    </xf>
    <xf numFmtId="168" fontId="7" fillId="0" borderId="0" xfId="8" applyNumberFormat="1" applyFont="1" applyAlignment="1">
      <alignment horizontal="right"/>
    </xf>
    <xf numFmtId="0" fontId="9" fillId="4" borderId="0" xfId="0" applyFont="1" applyFill="1" applyAlignment="1">
      <alignment horizontal="center" vertical="center"/>
    </xf>
    <xf numFmtId="0" fontId="9" fillId="4" borderId="0" xfId="0" applyFont="1" applyFill="1" applyAlignment="1">
      <alignment horizontal="center"/>
    </xf>
    <xf numFmtId="0" fontId="9" fillId="4" borderId="0" xfId="0" applyFont="1" applyFill="1" applyAlignment="1">
      <alignment wrapText="1"/>
    </xf>
    <xf numFmtId="168" fontId="7" fillId="0" borderId="0" xfId="8" applyNumberFormat="1" applyFont="1"/>
    <xf numFmtId="0" fontId="13" fillId="4" borderId="0" xfId="0" applyFont="1" applyFill="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indent="1"/>
    </xf>
    <xf numFmtId="0" fontId="13" fillId="4" borderId="0" xfId="0" applyFont="1" applyFill="1" applyAlignment="1">
      <alignment horizontal="center" vertical="center" wrapText="1"/>
    </xf>
    <xf numFmtId="0" fontId="10" fillId="4" borderId="0" xfId="0" applyFont="1" applyFill="1" applyAlignment="1">
      <alignment horizontal="center" vertical="center" wrapText="1"/>
    </xf>
    <xf numFmtId="0" fontId="10" fillId="4" borderId="0" xfId="0" applyFont="1" applyFill="1" applyAlignment="1">
      <alignment vertical="center" wrapText="1"/>
    </xf>
    <xf numFmtId="0" fontId="13" fillId="4" borderId="0" xfId="0" applyFont="1" applyFill="1" applyAlignment="1">
      <alignment horizontal="left" vertical="center" wrapText="1"/>
    </xf>
    <xf numFmtId="168" fontId="9" fillId="4" borderId="0" xfId="8" applyNumberFormat="1" applyFont="1" applyFill="1"/>
    <xf numFmtId="0" fontId="7" fillId="3" borderId="0" xfId="0" applyFont="1" applyFill="1" applyAlignment="1">
      <alignment horizontal="center" vertical="center"/>
    </xf>
    <xf numFmtId="0" fontId="7" fillId="0" borderId="0" xfId="11" applyFont="1" applyAlignment="1">
      <alignment horizontal="center" vertical="center"/>
    </xf>
    <xf numFmtId="0" fontId="7" fillId="0" borderId="0" xfId="11" quotePrefix="1" applyFont="1" applyAlignment="1">
      <alignment horizontal="center" vertical="center"/>
    </xf>
    <xf numFmtId="0" fontId="7" fillId="0" borderId="0" xfId="11" quotePrefix="1" applyFont="1" applyAlignment="1">
      <alignment horizontal="left" vertical="center"/>
    </xf>
    <xf numFmtId="0" fontId="7" fillId="0" borderId="0" xfId="11" applyFont="1" applyFill="1" applyAlignment="1">
      <alignment horizontal="center" vertical="center"/>
    </xf>
    <xf numFmtId="0" fontId="7" fillId="0" borderId="0" xfId="0" applyFont="1" applyFill="1" applyAlignment="1">
      <alignment horizontal="left" vertical="top" wrapText="1"/>
    </xf>
    <xf numFmtId="168" fontId="7" fillId="0" borderId="0" xfId="8" applyNumberFormat="1" applyFont="1" applyFill="1"/>
    <xf numFmtId="174" fontId="6" fillId="3" borderId="0" xfId="0" quotePrefix="1" applyNumberFormat="1" applyFont="1" applyFill="1" applyAlignment="1">
      <alignment horizontal="right" wrapText="1"/>
    </xf>
    <xf numFmtId="174" fontId="6" fillId="3" borderId="0" xfId="0" applyNumberFormat="1" applyFont="1" applyFill="1" applyAlignment="1">
      <alignment horizontal="right" wrapText="1"/>
    </xf>
    <xf numFmtId="174" fontId="8" fillId="0" borderId="0" xfId="0" quotePrefix="1" applyNumberFormat="1" applyFont="1" applyAlignment="1">
      <alignment horizontal="right" wrapText="1"/>
    </xf>
    <xf numFmtId="2" fontId="0" fillId="0" borderId="0" xfId="0" applyNumberFormat="1"/>
    <xf numFmtId="175" fontId="0" fillId="0" borderId="0" xfId="0" applyNumberFormat="1"/>
    <xf numFmtId="174" fontId="7" fillId="0" borderId="31" xfId="0" quotePrefix="1" applyNumberFormat="1" applyFont="1" applyBorder="1" applyAlignment="1">
      <alignment horizontal="right" wrapText="1"/>
    </xf>
    <xf numFmtId="0" fontId="7" fillId="0" borderId="0" xfId="0" applyFont="1" applyAlignment="1">
      <alignment horizontal="left" vertical="center" wrapText="1"/>
    </xf>
    <xf numFmtId="0" fontId="7" fillId="0" borderId="0" xfId="0" applyFont="1" applyFill="1" applyAlignment="1">
      <alignment horizontal="left" wrapText="1"/>
    </xf>
    <xf numFmtId="0" fontId="8" fillId="6" borderId="10" xfId="11" applyFont="1" applyFill="1" applyBorder="1" applyAlignment="1">
      <alignment horizontal="center" vertical="center"/>
    </xf>
    <xf numFmtId="0" fontId="8" fillId="6" borderId="11" xfId="11" applyFont="1" applyFill="1" applyBorder="1" applyAlignment="1">
      <alignment horizontal="center" vertical="center"/>
    </xf>
    <xf numFmtId="0" fontId="8" fillId="6" borderId="12" xfId="11" applyFont="1" applyFill="1" applyBorder="1" applyAlignment="1">
      <alignment horizontal="center" vertical="center"/>
    </xf>
    <xf numFmtId="0" fontId="8" fillId="6" borderId="13" xfId="11" applyFont="1" applyFill="1" applyBorder="1" applyAlignment="1">
      <alignment horizontal="center" vertical="center"/>
    </xf>
    <xf numFmtId="0" fontId="8" fillId="0" borderId="4" xfId="11" applyFont="1" applyFill="1" applyBorder="1" applyAlignment="1">
      <alignment horizontal="center" vertical="center"/>
    </xf>
    <xf numFmtId="0" fontId="8" fillId="0" borderId="5" xfId="11" applyFont="1" applyFill="1" applyBorder="1" applyAlignment="1">
      <alignment horizontal="center" vertical="center"/>
    </xf>
    <xf numFmtId="0" fontId="8" fillId="0" borderId="6" xfId="11" applyFont="1" applyFill="1" applyBorder="1" applyAlignment="1">
      <alignment horizontal="center" vertical="center"/>
    </xf>
    <xf numFmtId="0" fontId="8" fillId="0" borderId="7" xfId="1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0" xfId="0" applyFont="1" applyFill="1" applyAlignment="1">
      <alignment horizontal="center" vertical="center" wrapText="1"/>
    </xf>
    <xf numFmtId="165" fontId="9" fillId="4" borderId="0" xfId="0" applyNumberFormat="1" applyFont="1" applyFill="1" applyAlignment="1">
      <alignment horizontal="center" vertical="center"/>
    </xf>
    <xf numFmtId="0" fontId="19" fillId="0" borderId="0" xfId="0" applyFont="1" applyAlignment="1">
      <alignment horizontal="left" wrapText="1"/>
    </xf>
    <xf numFmtId="4" fontId="7" fillId="0" borderId="0" xfId="0" applyNumberFormat="1" applyFont="1"/>
    <xf numFmtId="167" fontId="7" fillId="0" borderId="0" xfId="0" applyNumberFormat="1" applyFont="1"/>
    <xf numFmtId="168" fontId="9" fillId="0" borderId="0" xfId="8" applyNumberFormat="1" applyFont="1" applyFill="1"/>
  </cellXfs>
  <cellStyles count="245">
    <cellStyle name="%" xfId="25" xr:uid="{7A9B4C03-8BC9-44E2-94E8-E18C71189100}"/>
    <cellStyle name="=C:\WINNT35\SYSTEM32\COMMAND.COM" xfId="9" xr:uid="{47BC63BE-5A57-4B97-9FC5-70BD26FA5DB3}"/>
    <cellStyle name="20% - 1. jelölőszín" xfId="26" xr:uid="{CFDB06D5-A81E-42CF-9A68-F28E8B37216A}"/>
    <cellStyle name="20% - 1. jelölőszín 2" xfId="27" xr:uid="{8208CBF6-DEA1-4711-B20C-B25A2B61CB3A}"/>
    <cellStyle name="20% - 1. jelölőszín_20130128_ITS on reporting_Annex I_CA" xfId="28" xr:uid="{23DB22C6-94DD-46BA-8EEE-5EC5CC95DF80}"/>
    <cellStyle name="20% - 2. jelölőszín" xfId="29" xr:uid="{2D5DEA60-DD7E-4F42-8F04-8DA58A9F6C4B}"/>
    <cellStyle name="20% - 2. jelölőszín 2" xfId="30" xr:uid="{A8AC9CB0-EC6D-4AC8-9359-EBB1EB8FC01D}"/>
    <cellStyle name="20% - 2. jelölőszín_20130128_ITS on reporting_Annex I_CA" xfId="31" xr:uid="{981D9545-F1BF-47A9-84B0-9BE69A9766F3}"/>
    <cellStyle name="20% - 3. jelölőszín" xfId="32" xr:uid="{60E59943-03D0-44AA-B8AC-E73244C98D50}"/>
    <cellStyle name="20% - 3. jelölőszín 2" xfId="33" xr:uid="{1B51949D-FC79-434D-9892-2C6CCC8F0F51}"/>
    <cellStyle name="20% - 3. jelölőszín_20130128_ITS on reporting_Annex I_CA" xfId="34" xr:uid="{17B69E30-1066-4F8C-9D1A-C39253B5A916}"/>
    <cellStyle name="20% - 4. jelölőszín" xfId="35" xr:uid="{7AF67100-871C-464F-8A6F-C0C784626CE5}"/>
    <cellStyle name="20% - 4. jelölőszín 2" xfId="36" xr:uid="{82E14C26-EA45-4B89-A906-57E27B2B6216}"/>
    <cellStyle name="20% - 4. jelölőszín_20130128_ITS on reporting_Annex I_CA" xfId="37" xr:uid="{2E10D2F7-5BD4-4EAC-8797-79693B759CDC}"/>
    <cellStyle name="20% - 5. jelölőszín" xfId="38" xr:uid="{B449594A-332C-4A10-A1E0-E6D8F9B95A07}"/>
    <cellStyle name="20% - 5. jelölőszín 2" xfId="39" xr:uid="{F18C5452-F23A-4A92-8EEC-6B62A2D51F7D}"/>
    <cellStyle name="20% - 5. jelölőszín_20130128_ITS on reporting_Annex I_CA" xfId="40" xr:uid="{69FCDE3B-A3BB-4AB7-9A93-2B0E0E072E20}"/>
    <cellStyle name="20% - 6. jelölőszín" xfId="41" xr:uid="{4B09FA87-2A02-47C3-B5A9-872E5C663690}"/>
    <cellStyle name="20% - 6. jelölőszín 2" xfId="42" xr:uid="{384E4E15-F9D2-4DE1-9537-BC6164A9E00D}"/>
    <cellStyle name="20% - 6. jelölőszín_20130128_ITS on reporting_Annex I_CA" xfId="43" xr:uid="{B9BE50EE-3E90-4478-BCD0-E2428033FBE9}"/>
    <cellStyle name="20% - Accent1 2" xfId="44" xr:uid="{1EC64C25-E9BB-48D1-9DA2-B6174CE4994E}"/>
    <cellStyle name="20% - Accent2 2" xfId="45" xr:uid="{AFD590FA-B2AF-40F3-99F3-5DDCE3EB995D}"/>
    <cellStyle name="20% - Accent3 2" xfId="46" xr:uid="{E83BCD94-91F1-42CA-AF97-76487DB243F6}"/>
    <cellStyle name="20% - Accent4 2" xfId="47" xr:uid="{A5D889AB-43B3-4885-AC03-4DF34BB5CC4D}"/>
    <cellStyle name="20% - Accent5 2" xfId="48" xr:uid="{7E2A9276-878F-438D-A009-4FD54CA02284}"/>
    <cellStyle name="20% - Accent6 2" xfId="49" xr:uid="{8D9CF57A-3272-4940-9649-1AB7763FA9B8}"/>
    <cellStyle name="20% - Énfasis1" xfId="50" xr:uid="{84E08F89-529D-4423-A2D9-92E1B829C214}"/>
    <cellStyle name="20% - Énfasis2" xfId="51" xr:uid="{3473E44E-B229-46EF-8561-1D4BFAD28CFA}"/>
    <cellStyle name="20% - Énfasis3" xfId="52" xr:uid="{9E8B1036-2C59-412D-9350-5CF6E82BA1E6}"/>
    <cellStyle name="20% - Énfasis4" xfId="53" xr:uid="{3D31B4AC-D258-423F-9875-DF64D3EE5EB3}"/>
    <cellStyle name="20% - Énfasis5" xfId="54" xr:uid="{1CD0BEC5-45BC-42F0-A6BC-39022993C70D}"/>
    <cellStyle name="20% - Énfasis6" xfId="55" xr:uid="{C224C476-AF6C-4491-B817-1F118DD6FAF3}"/>
    <cellStyle name="40% - 1. jelölőszín" xfId="56" xr:uid="{B4199A27-36E5-4D03-AF5E-D48860F28B15}"/>
    <cellStyle name="40% - 1. jelölőszín 2" xfId="57" xr:uid="{C724F02A-64A2-4F27-A98C-7C62588B72A7}"/>
    <cellStyle name="40% - 1. jelölőszín_20130128_ITS on reporting_Annex I_CA" xfId="58" xr:uid="{8D7D3F01-30CC-4615-A0BE-0CBA8F010A95}"/>
    <cellStyle name="40% - 2. jelölőszín" xfId="59" xr:uid="{69F88C0F-F791-4D1E-A705-2B0948CC339B}"/>
    <cellStyle name="40% - 2. jelölőszín 2" xfId="60" xr:uid="{B18429BD-3662-4864-BF90-D562A914871B}"/>
    <cellStyle name="40% - 2. jelölőszín_20130128_ITS on reporting_Annex I_CA" xfId="61" xr:uid="{178715B8-474B-4EBF-AE19-51F4B3D760F9}"/>
    <cellStyle name="40% - 3. jelölőszín" xfId="62" xr:uid="{1790B127-F6CA-49A0-AB7A-B9442B8DD974}"/>
    <cellStyle name="40% - 3. jelölőszín 2" xfId="63" xr:uid="{C6A30B23-3485-4A49-949E-56D1DB537FA1}"/>
    <cellStyle name="40% - 3. jelölőszín_20130128_ITS on reporting_Annex I_CA" xfId="64" xr:uid="{61DEC2B3-FF81-4F24-99A9-563CB12FC85E}"/>
    <cellStyle name="40% - 4. jelölőszín" xfId="65" xr:uid="{15AD4E17-D9F0-41F3-AB05-0940549FB46F}"/>
    <cellStyle name="40% - 4. jelölőszín 2" xfId="66" xr:uid="{470944FD-9D81-4834-8B1F-E033783F5691}"/>
    <cellStyle name="40% - 4. jelölőszín_20130128_ITS on reporting_Annex I_CA" xfId="67" xr:uid="{2FC8D519-3739-45B1-9A12-5B69367F9764}"/>
    <cellStyle name="40% - 5. jelölőszín" xfId="68" xr:uid="{39094572-ABE1-44E5-94B5-B5ACC8FCE971}"/>
    <cellStyle name="40% - 5. jelölőszín 2" xfId="69" xr:uid="{E425B200-C02B-4676-AC58-0C78C83205DB}"/>
    <cellStyle name="40% - 5. jelölőszín_20130128_ITS on reporting_Annex I_CA" xfId="70" xr:uid="{B575A057-0C3A-44B2-A952-DAA6DA6764A0}"/>
    <cellStyle name="40% - 6. jelölőszín" xfId="71" xr:uid="{06641913-C51A-4D10-8C38-B374921D1220}"/>
    <cellStyle name="40% - 6. jelölőszín 2" xfId="72" xr:uid="{AE512BE0-CCD7-40DA-A667-4BDB116FEDEA}"/>
    <cellStyle name="40% - 6. jelölőszín_20130128_ITS on reporting_Annex I_CA" xfId="73" xr:uid="{B5CB1818-5622-4982-91E0-3A2C81F5CFC7}"/>
    <cellStyle name="40% - Accent1 2" xfId="74" xr:uid="{B6479838-F67F-4C72-AA2A-EFC427F54F12}"/>
    <cellStyle name="40% - Accent2 2" xfId="75" xr:uid="{C821B7F0-31FA-4D90-9454-1C34EBC7DAAD}"/>
    <cellStyle name="40% - Accent3 2" xfId="76" xr:uid="{75A6C81A-0B16-404B-96F5-0BED0DB30F09}"/>
    <cellStyle name="40% - Accent4 2" xfId="77" xr:uid="{BE78262A-87CF-4825-B741-F1CA5C67F278}"/>
    <cellStyle name="40% - Accent5 2" xfId="78" xr:uid="{F870D5F1-1C48-49B7-97C7-62F220B4254C}"/>
    <cellStyle name="40% - Accent6 2" xfId="79" xr:uid="{872BDEE9-BB80-4D48-9786-9F6F19CDC48B}"/>
    <cellStyle name="40% - Énfasis1" xfId="80" xr:uid="{1CDD486B-CE96-4F91-B88F-182A45211854}"/>
    <cellStyle name="40% - Énfasis2" xfId="81" xr:uid="{A98E1565-4453-4660-8AAE-BA34684AB557}"/>
    <cellStyle name="40% - Énfasis3" xfId="82" xr:uid="{E8D0FEB7-CE5C-4CB4-804D-C1D083A61E52}"/>
    <cellStyle name="40% - Énfasis4" xfId="83" xr:uid="{B1A313E8-DCFB-48A2-AB09-D051CA455DDF}"/>
    <cellStyle name="40% - Énfasis5" xfId="84" xr:uid="{8B7D3E6C-82EC-45EF-9A1B-F6F131AD2F06}"/>
    <cellStyle name="40% - Énfasis6" xfId="85" xr:uid="{E775DC6C-F4EA-415C-BB48-2A0C69181325}"/>
    <cellStyle name="60% - 1. jelölőszín" xfId="86" xr:uid="{49C6152C-624A-40FD-A5F3-8395974CA4E0}"/>
    <cellStyle name="60% - 2. jelölőszín" xfId="87" xr:uid="{2E41C737-AA30-4F13-960F-27588FFD0146}"/>
    <cellStyle name="60% - 3. jelölőszín" xfId="88" xr:uid="{AE85B985-6477-4EB2-9548-5751CB602AD9}"/>
    <cellStyle name="60% - 4. jelölőszín" xfId="89" xr:uid="{84CC0D12-42F2-45A1-8804-D8A929EC716A}"/>
    <cellStyle name="60% - 5. jelölőszín" xfId="90" xr:uid="{B45B7BD1-A37F-4F00-93F1-1D4849558E03}"/>
    <cellStyle name="60% - 6. jelölőszín" xfId="91" xr:uid="{3242E1F2-A83B-4074-90EB-816EF0E02C4E}"/>
    <cellStyle name="60% - Accent1 2" xfId="92" xr:uid="{A5F59E7D-DC05-45C9-AC7A-523D594B3F64}"/>
    <cellStyle name="60% - Accent2 2" xfId="93" xr:uid="{A424698E-620B-4C92-82BE-68080FDC3C02}"/>
    <cellStyle name="60% - Accent3 2" xfId="94" xr:uid="{E3336ACE-94F9-441A-8794-35EAB6A46468}"/>
    <cellStyle name="60% - Accent4 2" xfId="95" xr:uid="{7A3BA72C-72F8-4F91-8B4F-6EF8B0DCAB7F}"/>
    <cellStyle name="60% - Accent5 2" xfId="96" xr:uid="{5D14D8CD-E5C9-43D9-9B17-58FEC60F977A}"/>
    <cellStyle name="60% - Accent6 2" xfId="97" xr:uid="{D1B936A3-8D59-4B74-A296-762AC46A9579}"/>
    <cellStyle name="60% - Énfasis1" xfId="98" xr:uid="{FB2B9EBA-6C4E-463A-B64C-D2DBD73F27C0}"/>
    <cellStyle name="60% - Énfasis2" xfId="99" xr:uid="{435C1ABC-3C55-4E0D-8D72-CCFE08CE881C}"/>
    <cellStyle name="60% - Énfasis3" xfId="100" xr:uid="{35D888BE-804B-441A-A446-BE1D236E973D}"/>
    <cellStyle name="60% - Énfasis4" xfId="101" xr:uid="{C550C410-C8E1-4955-A821-D7B96A559349}"/>
    <cellStyle name="60% - Énfasis5" xfId="102" xr:uid="{18BDDB1D-D7D0-4404-AA25-4899E52D3A3A}"/>
    <cellStyle name="60% - Énfasis6" xfId="103" xr:uid="{D2CB45CF-1ADD-4A67-B27D-3E571C628DC2}"/>
    <cellStyle name="Accent1 2" xfId="104" xr:uid="{63D851B8-253F-49EE-AD11-A5754DA1AE96}"/>
    <cellStyle name="Accent2 2" xfId="105" xr:uid="{43156F46-F9EC-4A11-AC0D-CAE7DEBBCA88}"/>
    <cellStyle name="Accent3 2" xfId="106" xr:uid="{CA6DD698-7682-4AC3-810C-E3117900C225}"/>
    <cellStyle name="Accent4 2" xfId="107" xr:uid="{51B8B540-C979-4896-9FFD-ED0BF801BBB4}"/>
    <cellStyle name="Accent5 2" xfId="108" xr:uid="{0CF8A7D4-1A7A-436B-A15E-5A883FD0D481}"/>
    <cellStyle name="Accent6 2" xfId="109" xr:uid="{1BCA47D5-A6B3-4A24-A445-6B8E5A44ACE6}"/>
    <cellStyle name="AnnotationCells" xfId="110" xr:uid="{C8028E80-5538-420F-9172-F56FACFDCCC4}"/>
    <cellStyle name="Bad 2" xfId="111" xr:uid="{60B8EC26-0218-4142-B52B-45D82F4629EC}"/>
    <cellStyle name="Bevitel" xfId="112" xr:uid="{168C1714-E027-4D73-8CD2-9A4C08E9940A}"/>
    <cellStyle name="Buena" xfId="113" xr:uid="{3F6DA54F-5E6B-4D38-9C86-2B5A93765410}"/>
    <cellStyle name="Calculation 2" xfId="114" xr:uid="{D3759C05-1E77-4C53-8AC7-8C2427BC1061}"/>
    <cellStyle name="Cálculo" xfId="115" xr:uid="{EFAD1B91-556A-4F15-9E2C-38895565DB2C}"/>
    <cellStyle name="Celda de comprobación" xfId="116" xr:uid="{3F46F46E-8CEA-4D59-8B80-8ABCA151F65E}"/>
    <cellStyle name="Celda vinculada" xfId="117" xr:uid="{D9AFF094-6A2B-43F0-A74D-6B7631CFCDFE}"/>
    <cellStyle name="Check Cell 2" xfId="118" xr:uid="{E52D4065-F5BE-42B2-899C-F731FFB5359D}"/>
    <cellStyle name="Cím" xfId="119" xr:uid="{D37C72C6-488C-4D33-B3E5-C3FB879F57F7}"/>
    <cellStyle name="Címsor 1" xfId="120" xr:uid="{278B448B-C406-4441-B44F-096917499CBF}"/>
    <cellStyle name="Címsor 2" xfId="121" xr:uid="{00E8F641-D2A5-468B-B011-A1088E388DA1}"/>
    <cellStyle name="Címsor 3" xfId="122" xr:uid="{6D67F140-5EAA-4D51-BBF8-B944B5196BE2}"/>
    <cellStyle name="Címsor 4" xfId="123" xr:uid="{F9A24BF8-7B62-4CD0-877F-E6448E28BB0B}"/>
    <cellStyle name="Comma 10" xfId="14" xr:uid="{00000000-0005-0000-0000-000001000000}"/>
    <cellStyle name="Comma 2" xfId="15" xr:uid="{00000000-0005-0000-0000-000002000000}"/>
    <cellStyle name="Comma 2 54" xfId="16" xr:uid="{00000000-0005-0000-0000-000003000000}"/>
    <cellStyle name="Comma 2_5" xfId="124" xr:uid="{9A09C668-8A45-4A0D-ABAF-ABAD3B8AE191}"/>
    <cellStyle name="DataCells" xfId="125" xr:uid="{0B6F5F62-8940-4AEB-8759-225CCD7B090E}"/>
    <cellStyle name="Ellenőrzőcella" xfId="126" xr:uid="{81D26741-3E7B-4374-B242-F8592DCCE829}"/>
    <cellStyle name="Encabezado 4" xfId="127" xr:uid="{2AD6FAA1-AA4E-4A6E-84CD-E4BED1D331C2}"/>
    <cellStyle name="Énfasis1" xfId="128" xr:uid="{744DCC2F-8E48-4B6A-8D73-645031783002}"/>
    <cellStyle name="Énfasis2" xfId="129" xr:uid="{D9115604-F5D7-45A8-9D18-61FA3279EE64}"/>
    <cellStyle name="Énfasis3" xfId="130" xr:uid="{07056A3B-4F20-4436-87EF-47628E2F6237}"/>
    <cellStyle name="Énfasis4" xfId="131" xr:uid="{3CF11A73-DBDF-4C6D-8DB1-8CBA1E07B677}"/>
    <cellStyle name="Énfasis5" xfId="132" xr:uid="{0F7B4A16-BF4A-498F-8E2F-ECD40CC38830}"/>
    <cellStyle name="Énfasis6" xfId="133" xr:uid="{5CEC89D3-E0DE-4A8D-8F7F-2BB8C71BFE78}"/>
    <cellStyle name="Entrada" xfId="134" xr:uid="{9809B38F-27C2-47EE-A8A0-E9FFA6B70723}"/>
    <cellStyle name="Explanatory Text 2" xfId="135" xr:uid="{8E183ED6-D237-4401-BCCF-CC9C5C340F91}"/>
    <cellStyle name="Figyelmeztetés" xfId="136" xr:uid="{F909C216-1511-4502-AF4E-10F61FEB5914}"/>
    <cellStyle name="Good 2" xfId="137" xr:uid="{444564D3-DF4C-43E6-BEF3-858813CF7FB8}"/>
    <cellStyle name="greyed" xfId="21" xr:uid="{00000000-0005-0000-0000-000001000000}"/>
    <cellStyle name="Heading 1 2" xfId="18" xr:uid="{00000000-0005-0000-0000-000002000000}"/>
    <cellStyle name="Heading 2 2" xfId="19" xr:uid="{00000000-0005-0000-0000-000003000000}"/>
    <cellStyle name="Heading 3 2" xfId="138" xr:uid="{EECAB504-FA06-4091-8705-D2BB0B4CDDE2}"/>
    <cellStyle name="Heading 4 2" xfId="139" xr:uid="{5D0E686A-4792-4802-AA59-5FB01CA5B221}"/>
    <cellStyle name="HeadingTable" xfId="20" xr:uid="{00000000-0005-0000-0000-000004000000}"/>
    <cellStyle name="highlightExposure" xfId="140" xr:uid="{11F510A3-D885-44F9-9FA9-A1244105CF3C}"/>
    <cellStyle name="highlightText" xfId="141" xr:uid="{50C052A0-FF6F-4DBB-A5AA-1591FD01D295}"/>
    <cellStyle name="Hipervínculo 2" xfId="142" xr:uid="{FE57D1D6-EE8E-4650-926F-FBBB43266EF1}"/>
    <cellStyle name="Hivatkozott cella" xfId="143" xr:uid="{FD37E554-6A6A-4F5F-B73D-A865FAA9F696}"/>
    <cellStyle name="Hyperlink 2" xfId="13" xr:uid="{00000000-0005-0000-0000-000005000000}"/>
    <cellStyle name="Hyperlink 3" xfId="144" xr:uid="{29463B16-7ECB-4868-BA95-D825BFB98521}"/>
    <cellStyle name="Hyperlink 3 2" xfId="145" xr:uid="{BE9445BE-AA50-44B4-B9E3-A67C4CEB6C51}"/>
    <cellStyle name="Incorrecto" xfId="146" xr:uid="{CF738401-D085-48B1-A4B3-16EDDCE79C5B}"/>
    <cellStyle name="Input 2" xfId="147" xr:uid="{CA15DF89-DFEA-4014-8592-F4D42C8907C3}"/>
    <cellStyle name="inputExposure" xfId="148" xr:uid="{6D335BCE-9D14-4B82-89B3-02A2DE772361}"/>
    <cellStyle name="Jegyzet" xfId="149" xr:uid="{8004BBD0-387C-40C6-9D15-D1071451BFAA}"/>
    <cellStyle name="Jelölőszín (1)" xfId="150" xr:uid="{6497411C-B697-4EFD-8F04-936934B4FA44}"/>
    <cellStyle name="Jelölőszín (2)" xfId="151" xr:uid="{8578DEA9-7F74-42B7-8C74-EB015BE99FCF}"/>
    <cellStyle name="Jelölőszín (3)" xfId="152" xr:uid="{0C2198E3-2C58-452D-B30F-54CDFBF72C5C}"/>
    <cellStyle name="Jelölőszín (4)" xfId="153" xr:uid="{01A2061F-67B1-45F8-9FC1-28DEB61EE274}"/>
    <cellStyle name="Jelölőszín (5)" xfId="154" xr:uid="{0052F6B7-5A7E-48DB-92F3-20F3203ACC10}"/>
    <cellStyle name="Jelölőszín (6)" xfId="155" xr:uid="{6360959A-0BCC-4F37-9110-3469B83BAE3D}"/>
    <cellStyle name="Jó" xfId="156" xr:uid="{F746642D-0559-4111-BB99-3F3B385004C1}"/>
    <cellStyle name="Kimenet" xfId="157" xr:uid="{2D6752EE-9137-455F-A302-7E2E7F511C68}"/>
    <cellStyle name="Komma" xfId="8" builtinId="3"/>
    <cellStyle name="Komma 2" xfId="6" xr:uid="{571BFB7B-E9CD-4626-A91F-501DBDE73B44}"/>
    <cellStyle name="Lien hypertexte 2" xfId="158" xr:uid="{07BA1705-FD19-42C8-B217-F6C003D0E043}"/>
    <cellStyle name="Lien hypertexte 3" xfId="159" xr:uid="{C2C793CD-265A-45F1-82A6-D2C03B4E54B2}"/>
    <cellStyle name="Link" xfId="11" builtinId="8"/>
    <cellStyle name="Link 2" xfId="12" xr:uid="{00000000-0005-0000-0000-00003E000000}"/>
    <cellStyle name="Linked Cell 2" xfId="160" xr:uid="{41AD04F1-58D3-477A-B8F8-92956387C935}"/>
    <cellStyle name="Magyarázó szöveg" xfId="161" xr:uid="{876D8072-6ED6-435A-9C3F-F4404DDC4A21}"/>
    <cellStyle name="Millares 2" xfId="162" xr:uid="{FC40DFE0-2F63-428F-82F6-5C1C229D5D71}"/>
    <cellStyle name="Millares 2 2" xfId="163" xr:uid="{9A821A1B-CDA8-483E-8910-BAC6A2E15A16}"/>
    <cellStyle name="Millares 3" xfId="164" xr:uid="{9D7C1CE4-6253-41FD-BBA5-73949ECB0E3F}"/>
    <cellStyle name="Millares 3 2" xfId="165" xr:uid="{4BF1AD61-12C7-4323-90A4-3DF042D8FF4A}"/>
    <cellStyle name="Navadno_List1" xfId="166" xr:uid="{AA8E8ED2-6FFF-4E2F-8020-20A60E41581B}"/>
    <cellStyle name="Neutral 2" xfId="167" xr:uid="{03C6288E-BA0E-4F21-A862-1BCEDBC39D7D}"/>
    <cellStyle name="Normal" xfId="0" builtinId="0"/>
    <cellStyle name="Normal 16" xfId="24" xr:uid="{4E65F60D-1EE3-4AB5-8328-541C3C7632DC}"/>
    <cellStyle name="Normal 2" xfId="2" xr:uid="{00000000-0005-0000-0000-000030000000}"/>
    <cellStyle name="Normal 2 2" xfId="23" xr:uid="{00000000-0005-0000-0000-000008000000}"/>
    <cellStyle name="Normal 2 2 2" xfId="22" xr:uid="{00000000-0005-0000-0000-000009000000}"/>
    <cellStyle name="Normal 2 2 2 2" xfId="17" xr:uid="{00000000-0005-0000-0000-000007000000}"/>
    <cellStyle name="Normal 2 2 3" xfId="169" xr:uid="{E156D197-5AD1-47A0-9035-56E063D4D9B5}"/>
    <cellStyle name="Normal 2 2 3 2" xfId="170" xr:uid="{EF89CCB0-332B-410A-9ABB-5566116C639F}"/>
    <cellStyle name="Normal 2 2_5" xfId="168" xr:uid="{DA0265DF-6816-4E4E-BDC9-DFC6BD0B6CF9}"/>
    <cellStyle name="Normal 2 3" xfId="171" xr:uid="{7944DA52-2C3E-45F7-9A34-13A6BEF040D8}"/>
    <cellStyle name="Normal 2 5" xfId="172" xr:uid="{A5F56FDC-B66C-4903-B242-4EA57F2F235E}"/>
    <cellStyle name="Normal 2_~0149226" xfId="173" xr:uid="{EE0C57B1-FF11-44B7-A7BA-4337A9D658AB}"/>
    <cellStyle name="Normal 3" xfId="4" xr:uid="{D297B743-6BBB-4555-9CC6-FA7A54C93412}"/>
    <cellStyle name="Normal 3 2" xfId="174" xr:uid="{D8F35BA5-07F7-497F-9116-10D6C8CCFC1D}"/>
    <cellStyle name="Normal 3 3" xfId="175" xr:uid="{DA448E86-ABB3-47A8-B9C9-78CA73106A79}"/>
    <cellStyle name="Normal 3 4" xfId="176" xr:uid="{1F46792F-B330-4B88-802E-EA267924A469}"/>
    <cellStyle name="Normal 3_~1520012" xfId="177" xr:uid="{6544989B-F995-4873-B1ED-BE4D7248A0F9}"/>
    <cellStyle name="Normal 4" xfId="178" xr:uid="{65B3C745-4D4E-41D1-853C-6F7B5DD68A8E}"/>
    <cellStyle name="Normal 4 2" xfId="179" xr:uid="{799D4ED9-D12D-4CA1-9587-20E53AA6CFF6}"/>
    <cellStyle name="Normal 5" xfId="180" xr:uid="{8592D371-D978-49E3-B5D4-0BF5941C7478}"/>
    <cellStyle name="Normal 5 2" xfId="181" xr:uid="{1D8E30E5-F3E0-424D-857C-82FA04C9BFFF}"/>
    <cellStyle name="Normal 5_20130128_ITS on reporting_Annex I_CA" xfId="182" xr:uid="{0BF6A92B-438E-45C0-9970-7322D16C3F44}"/>
    <cellStyle name="Normal 6" xfId="183" xr:uid="{3781D254-761E-423A-974C-6356748AC162}"/>
    <cellStyle name="Normal 7" xfId="184" xr:uid="{8E07D017-D6CC-41CB-9AC8-47A4694B7F39}"/>
    <cellStyle name="Normal 7 2" xfId="185" xr:uid="{82179A07-3C1F-471A-8577-0BF402FE266B}"/>
    <cellStyle name="Normal 8" xfId="186" xr:uid="{E6C032BC-AAB0-4D2B-B4E6-24DC5CE0F823}"/>
    <cellStyle name="Normal 9" xfId="187" xr:uid="{D324514F-6D00-46C9-8DEC-7D7A07378110}"/>
    <cellStyle name="Normale_2011 04 14 Templates for stress test_bcl" xfId="188" xr:uid="{D28298F2-1448-4EB5-9066-EE8B412BE7BF}"/>
    <cellStyle name="Notas" xfId="189" xr:uid="{D6138F07-D39F-4B2E-8661-F82B1FEAF3D7}"/>
    <cellStyle name="Note 2" xfId="190" xr:uid="{C353D18E-E5C9-4C17-BDDF-4C1D14C1E703}"/>
    <cellStyle name="Note 3" xfId="191" xr:uid="{C8A0F5F3-1F68-4597-8D94-E0B6428ED35C}"/>
    <cellStyle name="optionalExposure" xfId="10" xr:uid="{95B7D537-DFB7-4794-AF66-76FEFA96F1D3}"/>
    <cellStyle name="Output 2" xfId="192" xr:uid="{47A03606-F822-4C7F-9162-C624FE026C54}"/>
    <cellStyle name="Percent 2" xfId="193" xr:uid="{24B2A842-2FBB-4059-A262-4AA80F9EDCD9}"/>
    <cellStyle name="Porcentual 2" xfId="194" xr:uid="{F8C67236-F41D-49F8-ACAB-616ABC58BD2E}"/>
    <cellStyle name="Porcentual 2 2" xfId="195" xr:uid="{7325D172-5011-467C-807F-A3A01C43585E}"/>
    <cellStyle name="Procent 2" xfId="7" xr:uid="{C9D7D6D8-9937-47E2-958C-A867BAD8D5FC}"/>
    <cellStyle name="Processing Cell" xfId="196" xr:uid="{C08C2A57-FC7F-48E0-BFC4-275832C7A878}"/>
    <cellStyle name="Prozent 2" xfId="197" xr:uid="{51390B72-6186-40FA-9588-38838AA4139E}"/>
    <cellStyle name="Rossz" xfId="198" xr:uid="{8C77BD82-8719-45D0-8DB4-3B6A4A6ABC77}"/>
    <cellStyle name="Salida" xfId="199" xr:uid="{2D090E4D-46D7-436A-8757-2CCE25C331D5}"/>
    <cellStyle name="SAS FM Client calculated data cell (data entry table)" xfId="200" xr:uid="{4052D853-BB9B-4934-8119-59B252BD9EEA}"/>
    <cellStyle name="SAS FM Client calculated data cell (data entry table) 2" xfId="201" xr:uid="{CB2DEF16-4EFB-4671-A3FC-0ADBDA106D91}"/>
    <cellStyle name="SAS FM Client calculated data cell (read only table)" xfId="202" xr:uid="{5BED2E37-3315-46B3-9941-790338DC3095}"/>
    <cellStyle name="SAS FM Client calculated data cell (read only table) 2" xfId="203" xr:uid="{752DBD7F-BBB7-4F35-A7C8-31EEA912BAFD}"/>
    <cellStyle name="SAS FM Column drillable header" xfId="204" xr:uid="{6980F94C-5570-4650-ADD8-604E628F7A23}"/>
    <cellStyle name="SAS FM Column header" xfId="205" xr:uid="{48A4868F-FCD5-4B19-A93F-365B423E6186}"/>
    <cellStyle name="SAS FM Drill path" xfId="206" xr:uid="{B62FB1E2-7308-4BE3-B01A-81B64D912FB7}"/>
    <cellStyle name="SAS FM Invalid data cell" xfId="207" xr:uid="{849D724A-3809-4B10-869D-E172B3EA3BED}"/>
    <cellStyle name="SAS FM Invalid data cell 2" xfId="208" xr:uid="{6CC14E8A-BE36-4F3F-8090-6402D3A29B20}"/>
    <cellStyle name="SAS FM No query data cell" xfId="209" xr:uid="{743DD71E-4F6E-4D6A-B0B8-A626A698547B}"/>
    <cellStyle name="SAS FM No query data cell 2" xfId="210" xr:uid="{6164CB1D-7871-4151-8784-92E04A862AEB}"/>
    <cellStyle name="SAS FM Protected member data cell" xfId="211" xr:uid="{B5E8C764-7DB0-4405-93B7-71840ED566B6}"/>
    <cellStyle name="SAS FM Protected member data cell 2" xfId="212" xr:uid="{E84BE85E-3739-46E0-A099-79EC3093AAD7}"/>
    <cellStyle name="SAS FM Read-only data cell (data entry table)" xfId="213" xr:uid="{300AA437-0923-444D-B3B4-85BA559B0919}"/>
    <cellStyle name="SAS FM Read-only data cell (data entry table) 2" xfId="214" xr:uid="{08C732E4-BE63-4655-8804-3B70860109E5}"/>
    <cellStyle name="SAS FM Read-only data cell (read-only table)" xfId="215" xr:uid="{72775E19-03CF-4C45-8ED2-944C32A7D1B8}"/>
    <cellStyle name="SAS FM Read-only data cell (read-only table) 2" xfId="216" xr:uid="{8D01E711-079C-4E96-B9F4-2784D21BDB60}"/>
    <cellStyle name="SAS FM Row drillable header" xfId="5" xr:uid="{6C94983A-365D-4D7B-8595-08C9FEFC8555}"/>
    <cellStyle name="SAS FM Row header" xfId="217" xr:uid="{7E1646E1-2849-4FF3-9FC5-2FAF3E466A6A}"/>
    <cellStyle name="SAS FM Slicers" xfId="218" xr:uid="{AC80E14A-F6B0-4894-89B8-538B256B15BC}"/>
    <cellStyle name="SAS FM Supplemented member data cell" xfId="219" xr:uid="{31ABAC72-054D-48B6-8A5A-B7FFE8987D79}"/>
    <cellStyle name="SAS FM Supplemented member data cell 2" xfId="220" xr:uid="{1180CAC4-45C7-48C3-AA83-779B04989812}"/>
    <cellStyle name="SAS FM Writeable data cell" xfId="221" xr:uid="{FF63C345-F0AF-45D3-BCF7-C12AB9775F2C}"/>
    <cellStyle name="SAS FM Writeable data cell 2" xfId="222" xr:uid="{BE98BC44-5B3E-4A6F-86AA-531E3DB2B1A4}"/>
    <cellStyle name="Semleges" xfId="223" xr:uid="{8729699A-9E52-415B-BBDB-C05D785BDB47}"/>
    <cellStyle name="showExposure" xfId="224" xr:uid="{D6F39989-93A8-4911-9C62-F1C9A0B50783}"/>
    <cellStyle name="Standard 2" xfId="225" xr:uid="{D115A3D2-521D-4987-A9EE-196937270155}"/>
    <cellStyle name="Standard 3" xfId="226" xr:uid="{15B500AA-AEBE-4A9E-A736-AEFD97A1A0BD}"/>
    <cellStyle name="Standard 3 2" xfId="227" xr:uid="{728FEC1C-3D1C-4B25-9319-83038D3226C3}"/>
    <cellStyle name="Standard 4" xfId="228" xr:uid="{049B1ED8-D76E-4111-A965-21B89EC89CC4}"/>
    <cellStyle name="Standard 6" xfId="229" xr:uid="{2E180B75-CC26-4989-9DEF-8D28D2E0A266}"/>
    <cellStyle name="Standard_20100129_1559 Jentsch_COREP ON 20100129 COREP preliminary proposal_CR SA" xfId="230" xr:uid="{20A031C3-97F4-47C9-864F-116CA602D9ED}"/>
    <cellStyle name="Számítás" xfId="231" xr:uid="{73E00DEC-4118-4CCD-920F-48936F3A322B}"/>
    <cellStyle name="TemplateCollectionStyle" xfId="232" xr:uid="{2BE4174C-C36C-43F3-B8D2-FCB943DCAC46}"/>
    <cellStyle name="Texto de advertencia" xfId="233" xr:uid="{210EB652-87CE-4469-92E5-FF3D1D0257F8}"/>
    <cellStyle name="Texto explicativo" xfId="234" xr:uid="{E2D914C1-D56B-4A22-A110-36246EA200CF}"/>
    <cellStyle name="Title 2" xfId="235" xr:uid="{D781F9A0-1F8D-40BF-A799-5366367ACDC8}"/>
    <cellStyle name="Title2" xfId="236" xr:uid="{6911287E-5F26-400D-9AA3-3F514632E535}"/>
    <cellStyle name="Título" xfId="237" xr:uid="{633D222F-2571-4C4D-8A1B-3FD7DFF6332E}"/>
    <cellStyle name="Título 1" xfId="238" xr:uid="{F94551D3-C200-4EE0-ADDA-A5DF6F86F388}"/>
    <cellStyle name="Título 2" xfId="239" xr:uid="{D874D1F7-50CD-4E37-A2F7-78B2D7D0ECAB}"/>
    <cellStyle name="Título 3" xfId="240" xr:uid="{9DD1C4B1-EE45-48C5-98BB-3729A88FC54D}"/>
    <cellStyle name="Título_20091015 DE_Proposed amendments to CR SEC_MKR" xfId="241" xr:uid="{2AC530C4-AD7C-40BE-92FE-642C2A2BF3F1}"/>
    <cellStyle name="Total 2" xfId="242" xr:uid="{A7DD833D-3C1D-48E2-ABFC-07D4FAB4734A}"/>
    <cellStyle name="Valuta 2" xfId="1" xr:uid="{00000000-0005-0000-0000-00002F000000}"/>
    <cellStyle name="Valuta 3" xfId="3" xr:uid="{00000000-0005-0000-0000-000031000000}"/>
    <cellStyle name="Warning Text 2" xfId="243" xr:uid="{DD9BBE1D-C23D-4818-9C19-BEBFBCE36477}"/>
    <cellStyle name="Összesen" xfId="244" xr:uid="{01158770-7C14-4CE2-97D1-90C7BE37D7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Benchmark%20skabelon%203.%20kvar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KO\Rating\Kvartalsrapportering\Rapportering\2011%203Q\Rapportsystem\5.%20Rating_CapitalLiquidit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KO\Rating\Kvartalsrapportering\Udvikling%20af%20udkast%20til%20rapport\Pr&#230;sentation%20Rating%20&#216;koRes-Kap.forhold_Quar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Margin"/>
      <sheetName val="P11Eng"/>
      <sheetName val="P12Eng"/>
      <sheetName val="P13Eng"/>
      <sheetName val="P14Eng"/>
      <sheetName val="P15Eng"/>
      <sheetName val="BASrMed"/>
      <sheetName val="INDprMed"/>
      <sheetName val="PerOMKprMED"/>
      <sheetName val="RENTprMed"/>
      <sheetName val="GEBprMed"/>
      <sheetName val="KURSprMed"/>
      <sheetName val="ANDRESprMed"/>
      <sheetName val="UDLprMed"/>
      <sheetName val="INDLprMed"/>
      <sheetName val="P1"/>
      <sheetName val="P1C"/>
      <sheetName val="P2"/>
      <sheetName val="P3"/>
      <sheetName val="P4"/>
      <sheetName val="P4B"/>
      <sheetName val="P5"/>
      <sheetName val="P6"/>
      <sheetName val="P7"/>
      <sheetName val="P9"/>
      <sheetName val="P10"/>
      <sheetName val="P11"/>
      <sheetName val="P12"/>
      <sheetName val="P12B"/>
      <sheetName val="P13"/>
      <sheetName val="P13B"/>
      <sheetName val="P14"/>
      <sheetName val="P15"/>
      <sheetName val="P15B"/>
      <sheetName val="P16"/>
      <sheetName val="P17"/>
      <sheetName val="P18"/>
      <sheetName val="P19"/>
      <sheetName val="P20"/>
      <sheetName val="P22B"/>
      <sheetName val="P23B"/>
      <sheetName val="P24"/>
      <sheetName val="P25"/>
      <sheetName val="P25B"/>
      <sheetName val="P26"/>
      <sheetName val="P27"/>
      <sheetName val="P28"/>
      <sheetName val="P31"/>
      <sheetName val="P32B"/>
      <sheetName val="P34"/>
      <sheetName val="P32"/>
      <sheetName val="P33"/>
      <sheetName val="P30B"/>
      <sheetName val="NS_DLB"/>
      <sheetName val="SYD"/>
      <sheetName val="NORD"/>
      <sheetName val="Overblik"/>
      <sheetName val="Overblik2"/>
      <sheetName val="Overblik3"/>
      <sheetName val="P21B"/>
      <sheetName val="P1B"/>
      <sheetName val="P1B2"/>
      <sheetName val="P22Eng"/>
      <sheetName val="LIK1"/>
      <sheetName val="LIK1B"/>
      <sheetName val="LIK2"/>
      <sheetName val="LIK2B"/>
      <sheetName val="LIK3"/>
      <sheetName val="LIK4"/>
      <sheetName val="LIK5"/>
      <sheetName val="Tids_1"/>
      <sheetName val="Tids_2"/>
      <sheetName val="Tids_3"/>
      <sheetName val="Tids_4"/>
      <sheetName val="Tids_4a"/>
      <sheetName val="Tids_5"/>
      <sheetName val="Tids_6"/>
      <sheetName val="Tids_7"/>
      <sheetName val="Tids_8"/>
      <sheetName val="Tids_lån1"/>
      <sheetName val="Tids_lån2"/>
      <sheetName val="Tids_lån3"/>
      <sheetName val="Tids_lån4"/>
      <sheetName val="Tids_lån5"/>
      <sheetName val="Tids_lån6"/>
      <sheetName val="Tids_lån7"/>
      <sheetName val="Tabeller"/>
      <sheetName val="TblPræ"/>
      <sheetName val="Data1"/>
      <sheetName val="PPT"/>
      <sheetName val="P31B"/>
      <sheetName val="Grafdata_præ"/>
      <sheetName val="Data2"/>
      <sheetName val="Data3"/>
      <sheetName val="Data4"/>
      <sheetName val="Data5"/>
      <sheetName val="2004, 3. kvt - koncern"/>
      <sheetName val="2005, halvår - koncern"/>
      <sheetName val="2004, 2. kvt. - koncern"/>
      <sheetName val="2003"/>
      <sheetName val="2005, 1. kvt - koncern"/>
      <sheetName val="2004 1. kvt"/>
      <sheetName val="Data6"/>
      <sheetName val="Rapport"/>
      <sheetName val="DefineTable"/>
      <sheetName val="Appendiks A"/>
      <sheetName val="Grafdata_bench"/>
      <sheetName val="CostRatio"/>
      <sheetName val="TBLBench"/>
      <sheetName val="Overblik (2)"/>
      <sheetName val="2004 - Koncern"/>
      <sheetName val="Diagram2"/>
      <sheetName val="EKF"/>
      <sheetName val="EKF2"/>
      <sheetName val="EK"/>
      <sheetName val="NEDS"/>
      <sheetName val="OMS"/>
      <sheetName val="G4"/>
      <sheetName val="G4B"/>
      <sheetName val="G5"/>
      <sheetName val="G5B"/>
      <sheetName val="XY1"/>
      <sheetName val="XY2"/>
      <sheetName val="G8"/>
      <sheetName val="G9"/>
      <sheetName val="G10"/>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refreshError="1"/>
      <sheetData sheetId="96"/>
      <sheetData sheetId="97"/>
      <sheetData sheetId="98"/>
      <sheetData sheetId="99"/>
      <sheetData sheetId="100"/>
      <sheetData sheetId="101"/>
      <sheetData sheetId="102"/>
      <sheetData sheetId="103"/>
      <sheetData sheetId="104"/>
      <sheetData sheetId="105"/>
      <sheetData sheetId="106"/>
      <sheetData sheetId="107"/>
      <sheetData sheetId="108">
        <row r="100">
          <cell r="U100">
            <v>29.15197566428062</v>
          </cell>
        </row>
        <row r="101">
          <cell r="U101">
            <v>48.146574752261955</v>
          </cell>
        </row>
        <row r="102">
          <cell r="U102">
            <v>27.826090900843685</v>
          </cell>
        </row>
        <row r="103">
          <cell r="U103">
            <v>27.92923922535574</v>
          </cell>
        </row>
        <row r="104">
          <cell r="U104">
            <v>38.613681266413522</v>
          </cell>
        </row>
        <row r="105">
          <cell r="U105">
            <v>24.153887195121946</v>
          </cell>
        </row>
        <row r="106">
          <cell r="U106">
            <v>18.661495542054528</v>
          </cell>
        </row>
        <row r="107">
          <cell r="U107">
            <v>24.850089941914735</v>
          </cell>
        </row>
        <row r="108">
          <cell r="U108">
            <v>18.224336283185838</v>
          </cell>
        </row>
      </sheetData>
      <sheetData sheetId="109"/>
      <sheetData sheetId="110"/>
      <sheetData sheetId="111"/>
      <sheetData sheetId="112"/>
      <sheetData sheetId="113"/>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PPT"/>
      <sheetName val="ØK_Data"/>
      <sheetName val="CL_Data"/>
      <sheetName val="Tabel_præ"/>
      <sheetName val="Q_Graf_Præ"/>
      <sheetName val="CL1"/>
      <sheetName val="CL2"/>
      <sheetName val="CL2a"/>
      <sheetName val="CL3"/>
      <sheetName val="CL3a"/>
      <sheetName val="CL3b"/>
      <sheetName val="CL4"/>
      <sheetName val="CL5"/>
      <sheetName val="CL6"/>
      <sheetName val="CL7"/>
      <sheetName val="CL7a"/>
      <sheetName val="CL7b"/>
      <sheetName val="CL8"/>
      <sheetName val="CL9"/>
      <sheetName val="CL10"/>
      <sheetName val="CL11"/>
      <sheetName val="CL12"/>
      <sheetName val="CL13"/>
      <sheetName val="2004, 3. kvt - koncern"/>
      <sheetName val="2005, halvår - koncern"/>
      <sheetName val="2004, 2. kvt. - koncern"/>
      <sheetName val="2003"/>
      <sheetName val="2005, 1. kvt - koncern"/>
      <sheetName val="2004 1. kvt"/>
      <sheetName val="Diagram2"/>
    </sheetNames>
    <sheetDataSet>
      <sheetData sheetId="0"/>
      <sheetData sheetId="1"/>
      <sheetData sheetId="2"/>
      <sheetData sheetId="3"/>
      <sheetData sheetId="4"/>
      <sheetData sheetId="5"/>
      <sheetData sheetId="6">
        <row r="3">
          <cell r="J3">
            <v>1</v>
          </cell>
          <cell r="K3" t="str">
            <v>CapitalLiquidity - Q1 1999</v>
          </cell>
          <cell r="L3" t="str">
            <v>YTD 99</v>
          </cell>
          <cell r="M3" t="str">
            <v>Q1 99</v>
          </cell>
          <cell r="N3">
            <v>1999</v>
          </cell>
          <cell r="O3" t="str">
            <v>YTD 1999</v>
          </cell>
          <cell r="P3" t="str">
            <v>Q1</v>
          </cell>
          <cell r="Q3">
            <v>1999</v>
          </cell>
          <cell r="R3" t="str">
            <v>99</v>
          </cell>
          <cell r="S3" t="str">
            <v>99</v>
          </cell>
          <cell r="T3">
            <v>1</v>
          </cell>
          <cell r="U3">
            <v>1999</v>
          </cell>
          <cell r="V3" t="str">
            <v>99</v>
          </cell>
          <cell r="W3" t="str">
            <v>K</v>
          </cell>
          <cell r="X3" t="str">
            <v>Q</v>
          </cell>
          <cell r="Y3" t="str">
            <v>1999 1Q</v>
          </cell>
          <cell r="Z3" t="str">
            <v>Q1 1999</v>
          </cell>
          <cell r="AA3" t="str">
            <v>YTD
1999</v>
          </cell>
        </row>
        <row r="4">
          <cell r="J4">
            <v>2</v>
          </cell>
          <cell r="K4" t="str">
            <v>CapitalLiquidity - Q2 1999</v>
          </cell>
          <cell r="L4" t="str">
            <v>YTD 99</v>
          </cell>
          <cell r="M4" t="str">
            <v>Q2 99</v>
          </cell>
          <cell r="N4">
            <v>1999</v>
          </cell>
          <cell r="O4" t="str">
            <v>YTD 1999</v>
          </cell>
          <cell r="P4" t="str">
            <v>Q2</v>
          </cell>
          <cell r="Q4"/>
          <cell r="R4"/>
          <cell r="S4" t="str">
            <v>99</v>
          </cell>
          <cell r="T4">
            <v>2</v>
          </cell>
          <cell r="U4">
            <v>1999</v>
          </cell>
          <cell r="V4" t="str">
            <v>99</v>
          </cell>
          <cell r="W4" t="str">
            <v>K</v>
          </cell>
          <cell r="X4" t="str">
            <v>Q</v>
          </cell>
          <cell r="Y4" t="str">
            <v>1999 2Q</v>
          </cell>
          <cell r="Z4" t="str">
            <v>Q2 1999</v>
          </cell>
          <cell r="AA4" t="str">
            <v>YTD
1999</v>
          </cell>
        </row>
        <row r="5">
          <cell r="J5">
            <v>3</v>
          </cell>
          <cell r="K5" t="str">
            <v>CapitalLiquidity - Q3 1999</v>
          </cell>
          <cell r="L5" t="str">
            <v>YTD 99</v>
          </cell>
          <cell r="M5" t="str">
            <v>Q3 99</v>
          </cell>
          <cell r="N5">
            <v>1999</v>
          </cell>
          <cell r="O5" t="str">
            <v>YTD 1999</v>
          </cell>
          <cell r="P5" t="str">
            <v>Q3</v>
          </cell>
          <cell r="Q5"/>
          <cell r="R5"/>
          <cell r="S5" t="str">
            <v>99</v>
          </cell>
          <cell r="T5">
            <v>3</v>
          </cell>
          <cell r="U5">
            <v>1999</v>
          </cell>
          <cell r="V5" t="str">
            <v>99</v>
          </cell>
          <cell r="W5" t="str">
            <v>K</v>
          </cell>
          <cell r="X5" t="str">
            <v>Q</v>
          </cell>
          <cell r="Y5" t="str">
            <v>1999 3Q</v>
          </cell>
          <cell r="Z5" t="str">
            <v>Q3 1999</v>
          </cell>
          <cell r="AA5" t="str">
            <v>YTD
1999</v>
          </cell>
        </row>
        <row r="6">
          <cell r="J6">
            <v>4</v>
          </cell>
          <cell r="K6" t="str">
            <v>CapitalLiquidity - Q4 1999</v>
          </cell>
          <cell r="L6" t="str">
            <v>1999</v>
          </cell>
          <cell r="M6" t="str">
            <v>Q4 99</v>
          </cell>
          <cell r="N6">
            <v>1999</v>
          </cell>
          <cell r="O6" t="str">
            <v>1999</v>
          </cell>
          <cell r="P6" t="str">
            <v>Q4</v>
          </cell>
          <cell r="Q6"/>
          <cell r="R6"/>
          <cell r="S6" t="str">
            <v>99</v>
          </cell>
          <cell r="T6">
            <v>4</v>
          </cell>
          <cell r="U6">
            <v>1999</v>
          </cell>
          <cell r="V6" t="str">
            <v>99</v>
          </cell>
          <cell r="W6" t="str">
            <v>K</v>
          </cell>
          <cell r="X6" t="str">
            <v>Q</v>
          </cell>
          <cell r="Y6" t="str">
            <v>1999 4Q</v>
          </cell>
          <cell r="Z6" t="str">
            <v>Q4 1999</v>
          </cell>
          <cell r="AA6" t="str">
            <v>YTD
1999</v>
          </cell>
        </row>
        <row r="7">
          <cell r="J7">
            <v>5</v>
          </cell>
          <cell r="K7" t="str">
            <v>CapitalLiquidity - Q1 2000</v>
          </cell>
          <cell r="L7" t="str">
            <v>YTD 00</v>
          </cell>
          <cell r="M7" t="str">
            <v>Q1 00</v>
          </cell>
          <cell r="N7">
            <v>2000</v>
          </cell>
          <cell r="O7" t="str">
            <v>YTD 2000</v>
          </cell>
          <cell r="P7" t="str">
            <v>Q1</v>
          </cell>
          <cell r="Q7">
            <v>2000</v>
          </cell>
          <cell r="R7" t="str">
            <v>00</v>
          </cell>
          <cell r="S7" t="str">
            <v>00</v>
          </cell>
          <cell r="T7">
            <v>1</v>
          </cell>
          <cell r="U7">
            <v>2000</v>
          </cell>
          <cell r="V7" t="str">
            <v>00</v>
          </cell>
          <cell r="W7" t="str">
            <v>K</v>
          </cell>
          <cell r="X7" t="str">
            <v>Q</v>
          </cell>
          <cell r="Y7" t="str">
            <v>2000 1Q</v>
          </cell>
          <cell r="Z7" t="str">
            <v>Q1 2000</v>
          </cell>
          <cell r="AA7" t="str">
            <v>YTD
2000</v>
          </cell>
        </row>
        <row r="8">
          <cell r="J8">
            <v>6</v>
          </cell>
          <cell r="K8" t="str">
            <v>CapitalLiquidity - Q2 2000</v>
          </cell>
          <cell r="L8" t="str">
            <v>YTD 00</v>
          </cell>
          <cell r="M8" t="str">
            <v>Q2 00</v>
          </cell>
          <cell r="N8">
            <v>2000</v>
          </cell>
          <cell r="O8" t="str">
            <v>YTD 2000</v>
          </cell>
          <cell r="P8" t="str">
            <v>Q2</v>
          </cell>
          <cell r="Q8"/>
          <cell r="R8"/>
          <cell r="S8" t="str">
            <v>00</v>
          </cell>
          <cell r="T8">
            <v>2</v>
          </cell>
          <cell r="U8">
            <v>2000</v>
          </cell>
          <cell r="V8" t="str">
            <v>00</v>
          </cell>
          <cell r="W8" t="str">
            <v>K</v>
          </cell>
          <cell r="X8" t="str">
            <v>Q</v>
          </cell>
          <cell r="Y8" t="str">
            <v>2000 2Q</v>
          </cell>
          <cell r="Z8" t="str">
            <v>Q2 2000</v>
          </cell>
          <cell r="AA8" t="str">
            <v>YTD
2000</v>
          </cell>
        </row>
        <row r="9">
          <cell r="J9">
            <v>7</v>
          </cell>
          <cell r="K9" t="str">
            <v>CapitalLiquidity - Q3 2000</v>
          </cell>
          <cell r="L9" t="str">
            <v>YTD 00</v>
          </cell>
          <cell r="M9" t="str">
            <v>Q3 00</v>
          </cell>
          <cell r="N9">
            <v>2000</v>
          </cell>
          <cell r="O9" t="str">
            <v>YTD 2000</v>
          </cell>
          <cell r="P9" t="str">
            <v>Q3</v>
          </cell>
          <cell r="Q9"/>
          <cell r="R9"/>
          <cell r="S9" t="str">
            <v>00</v>
          </cell>
          <cell r="T9">
            <v>3</v>
          </cell>
          <cell r="U9">
            <v>2000</v>
          </cell>
          <cell r="V9" t="str">
            <v>00</v>
          </cell>
          <cell r="W9" t="str">
            <v>K</v>
          </cell>
          <cell r="X9" t="str">
            <v>Q</v>
          </cell>
          <cell r="Y9" t="str">
            <v>2000 3Q</v>
          </cell>
          <cell r="Z9" t="str">
            <v>Q3 2000</v>
          </cell>
          <cell r="AA9" t="str">
            <v>YTD
2000</v>
          </cell>
        </row>
        <row r="10">
          <cell r="J10">
            <v>8</v>
          </cell>
          <cell r="K10" t="str">
            <v>CapitalLiquidity - Q4 2000</v>
          </cell>
          <cell r="L10" t="str">
            <v>2000</v>
          </cell>
          <cell r="M10" t="str">
            <v>Q4 00</v>
          </cell>
          <cell r="N10">
            <v>2000</v>
          </cell>
          <cell r="O10" t="str">
            <v>2000</v>
          </cell>
          <cell r="P10" t="str">
            <v>Q4</v>
          </cell>
          <cell r="Q10"/>
          <cell r="R10"/>
          <cell r="S10" t="str">
            <v>00</v>
          </cell>
          <cell r="T10">
            <v>4</v>
          </cell>
          <cell r="U10">
            <v>2000</v>
          </cell>
          <cell r="V10" t="str">
            <v>00</v>
          </cell>
          <cell r="W10" t="str">
            <v>K</v>
          </cell>
          <cell r="X10" t="str">
            <v>Q</v>
          </cell>
          <cell r="Y10" t="str">
            <v>2000 4Q</v>
          </cell>
          <cell r="Z10" t="str">
            <v>Q4 2000</v>
          </cell>
          <cell r="AA10" t="str">
            <v>YTD
2000</v>
          </cell>
        </row>
        <row r="11">
          <cell r="J11">
            <v>9</v>
          </cell>
          <cell r="K11" t="str">
            <v>CapitalLiquidity - Q1 2001</v>
          </cell>
          <cell r="L11" t="str">
            <v>YTD 01</v>
          </cell>
          <cell r="M11" t="str">
            <v>Q1 01</v>
          </cell>
          <cell r="N11">
            <v>2001</v>
          </cell>
          <cell r="O11" t="str">
            <v>YTD 2001</v>
          </cell>
          <cell r="P11" t="str">
            <v>Q1</v>
          </cell>
          <cell r="Q11">
            <v>2001</v>
          </cell>
          <cell r="R11" t="str">
            <v>01</v>
          </cell>
          <cell r="S11" t="str">
            <v>01</v>
          </cell>
          <cell r="T11">
            <v>1</v>
          </cell>
          <cell r="U11">
            <v>2001</v>
          </cell>
          <cell r="V11" t="str">
            <v>01</v>
          </cell>
          <cell r="W11" t="str">
            <v>K</v>
          </cell>
          <cell r="X11" t="str">
            <v>Q</v>
          </cell>
          <cell r="Y11" t="str">
            <v>2001 1Q</v>
          </cell>
          <cell r="Z11" t="str">
            <v>Q1 2001</v>
          </cell>
          <cell r="AA11" t="str">
            <v>YTD
2001</v>
          </cell>
        </row>
        <row r="12">
          <cell r="J12">
            <v>10</v>
          </cell>
          <cell r="K12" t="str">
            <v>CapitalLiquidity - Q2 2001</v>
          </cell>
          <cell r="L12" t="str">
            <v>YTD 01</v>
          </cell>
          <cell r="M12" t="str">
            <v>Q2 01</v>
          </cell>
          <cell r="N12">
            <v>2001</v>
          </cell>
          <cell r="O12" t="str">
            <v>YTD 2001</v>
          </cell>
          <cell r="P12" t="str">
            <v>Q2</v>
          </cell>
          <cell r="Q12"/>
          <cell r="R12"/>
          <cell r="S12" t="str">
            <v>01</v>
          </cell>
          <cell r="T12">
            <v>2</v>
          </cell>
          <cell r="U12">
            <v>2001</v>
          </cell>
          <cell r="V12" t="str">
            <v>01</v>
          </cell>
          <cell r="W12" t="str">
            <v>K</v>
          </cell>
          <cell r="X12" t="str">
            <v>Q</v>
          </cell>
          <cell r="Y12" t="str">
            <v>2001 2Q</v>
          </cell>
          <cell r="Z12" t="str">
            <v>Q2 2001</v>
          </cell>
          <cell r="AA12" t="str">
            <v>YTD
2001</v>
          </cell>
        </row>
        <row r="13">
          <cell r="J13">
            <v>11</v>
          </cell>
          <cell r="K13" t="str">
            <v>CapitalLiquidity - Q3 2001</v>
          </cell>
          <cell r="L13" t="str">
            <v>YTD 01</v>
          </cell>
          <cell r="M13" t="str">
            <v>Q3 01</v>
          </cell>
          <cell r="N13">
            <v>2001</v>
          </cell>
          <cell r="O13" t="str">
            <v>YTD 2001</v>
          </cell>
          <cell r="P13" t="str">
            <v>Q3</v>
          </cell>
          <cell r="Q13"/>
          <cell r="R13"/>
          <cell r="S13" t="str">
            <v>01</v>
          </cell>
          <cell r="T13">
            <v>3</v>
          </cell>
          <cell r="U13">
            <v>2001</v>
          </cell>
          <cell r="V13" t="str">
            <v>01</v>
          </cell>
          <cell r="W13" t="str">
            <v>K</v>
          </cell>
          <cell r="X13" t="str">
            <v>Q</v>
          </cell>
          <cell r="Y13" t="str">
            <v>2001 3Q</v>
          </cell>
          <cell r="Z13" t="str">
            <v>Q3 2001</v>
          </cell>
          <cell r="AA13" t="str">
            <v>YTD
2001</v>
          </cell>
        </row>
        <row r="14">
          <cell r="J14">
            <v>12</v>
          </cell>
          <cell r="K14" t="str">
            <v>CapitalLiquidity - Q4 2001</v>
          </cell>
          <cell r="L14" t="str">
            <v>2001</v>
          </cell>
          <cell r="M14" t="str">
            <v>Q4 01</v>
          </cell>
          <cell r="N14">
            <v>2001</v>
          </cell>
          <cell r="O14" t="str">
            <v>2001</v>
          </cell>
          <cell r="P14" t="str">
            <v>Q4</v>
          </cell>
          <cell r="Q14"/>
          <cell r="R14"/>
          <cell r="S14" t="str">
            <v>01</v>
          </cell>
          <cell r="T14">
            <v>4</v>
          </cell>
          <cell r="U14">
            <v>2001</v>
          </cell>
          <cell r="V14" t="str">
            <v>01</v>
          </cell>
          <cell r="W14" t="str">
            <v>K</v>
          </cell>
          <cell r="X14" t="str">
            <v>Q</v>
          </cell>
          <cell r="Y14" t="str">
            <v>2001 4Q</v>
          </cell>
          <cell r="Z14" t="str">
            <v>Q4 2001</v>
          </cell>
          <cell r="AA14" t="str">
            <v>YTD
2001</v>
          </cell>
        </row>
        <row r="15">
          <cell r="J15">
            <v>13</v>
          </cell>
          <cell r="K15" t="str">
            <v>CapitalLiquidity - Q1 2002</v>
          </cell>
          <cell r="L15" t="str">
            <v>YTD 02</v>
          </cell>
          <cell r="M15" t="str">
            <v>Q1 02</v>
          </cell>
          <cell r="N15">
            <v>2002</v>
          </cell>
          <cell r="O15" t="str">
            <v>YTD 2002</v>
          </cell>
          <cell r="P15" t="str">
            <v>Q1</v>
          </cell>
          <cell r="Q15">
            <v>2002</v>
          </cell>
          <cell r="R15" t="str">
            <v>02</v>
          </cell>
          <cell r="S15" t="str">
            <v>02</v>
          </cell>
          <cell r="T15">
            <v>1</v>
          </cell>
          <cell r="U15">
            <v>2002</v>
          </cell>
          <cell r="V15" t="str">
            <v>02</v>
          </cell>
          <cell r="W15" t="str">
            <v>K</v>
          </cell>
          <cell r="X15" t="str">
            <v>Q</v>
          </cell>
          <cell r="Y15" t="str">
            <v>2002 1Q</v>
          </cell>
          <cell r="Z15" t="str">
            <v>Q1 2002</v>
          </cell>
          <cell r="AA15" t="str">
            <v>YTD
2002</v>
          </cell>
        </row>
        <row r="16">
          <cell r="J16">
            <v>14</v>
          </cell>
          <cell r="K16" t="str">
            <v>CapitalLiquidity - Q2 2002</v>
          </cell>
          <cell r="L16" t="str">
            <v>YTD 02</v>
          </cell>
          <cell r="M16" t="str">
            <v>Q2 02</v>
          </cell>
          <cell r="N16">
            <v>2002</v>
          </cell>
          <cell r="O16" t="str">
            <v>YTD 2002</v>
          </cell>
          <cell r="P16" t="str">
            <v>Q2</v>
          </cell>
          <cell r="Q16"/>
          <cell r="R16"/>
          <cell r="S16" t="str">
            <v>02</v>
          </cell>
          <cell r="T16">
            <v>2</v>
          </cell>
          <cell r="U16">
            <v>2002</v>
          </cell>
          <cell r="V16" t="str">
            <v>02</v>
          </cell>
          <cell r="W16" t="str">
            <v>K</v>
          </cell>
          <cell r="X16" t="str">
            <v>Q</v>
          </cell>
          <cell r="Y16" t="str">
            <v>2002 2Q</v>
          </cell>
          <cell r="Z16" t="str">
            <v>Q2 2002</v>
          </cell>
          <cell r="AA16" t="str">
            <v>YTD
2002</v>
          </cell>
        </row>
        <row r="17">
          <cell r="J17">
            <v>15</v>
          </cell>
          <cell r="K17" t="str">
            <v>CapitalLiquidity - Q3 2002</v>
          </cell>
          <cell r="L17" t="str">
            <v>YTD 02</v>
          </cell>
          <cell r="M17" t="str">
            <v>Q3 02</v>
          </cell>
          <cell r="N17">
            <v>2002</v>
          </cell>
          <cell r="O17" t="str">
            <v>YTD 2002</v>
          </cell>
          <cell r="P17" t="str">
            <v>Q3</v>
          </cell>
          <cell r="Q17"/>
          <cell r="R17"/>
          <cell r="S17" t="str">
            <v>02</v>
          </cell>
          <cell r="T17">
            <v>3</v>
          </cell>
          <cell r="U17">
            <v>2002</v>
          </cell>
          <cell r="V17" t="str">
            <v>02</v>
          </cell>
          <cell r="W17" t="str">
            <v>K</v>
          </cell>
          <cell r="X17" t="str">
            <v>Q</v>
          </cell>
          <cell r="Y17" t="str">
            <v>2002 3Q</v>
          </cell>
          <cell r="Z17" t="str">
            <v>Q3 2002</v>
          </cell>
          <cell r="AA17" t="str">
            <v>YTD
2002</v>
          </cell>
        </row>
        <row r="18">
          <cell r="J18">
            <v>16</v>
          </cell>
          <cell r="K18" t="str">
            <v>CapitalLiquidity - Q4 2002</v>
          </cell>
          <cell r="L18" t="str">
            <v>2002</v>
          </cell>
          <cell r="M18" t="str">
            <v>Q4 02</v>
          </cell>
          <cell r="N18">
            <v>2002</v>
          </cell>
          <cell r="O18" t="str">
            <v>2002</v>
          </cell>
          <cell r="P18" t="str">
            <v>Q4</v>
          </cell>
          <cell r="Q18"/>
          <cell r="R18"/>
          <cell r="S18" t="str">
            <v>02</v>
          </cell>
          <cell r="T18">
            <v>4</v>
          </cell>
          <cell r="U18">
            <v>2002</v>
          </cell>
          <cell r="V18" t="str">
            <v>02</v>
          </cell>
          <cell r="W18" t="str">
            <v>K</v>
          </cell>
          <cell r="X18" t="str">
            <v>Q</v>
          </cell>
          <cell r="Y18" t="str">
            <v>2002 4Q</v>
          </cell>
          <cell r="Z18" t="str">
            <v>Q4 2002</v>
          </cell>
          <cell r="AA18" t="str">
            <v>YTD
2002</v>
          </cell>
        </row>
        <row r="19">
          <cell r="J19">
            <v>17</v>
          </cell>
          <cell r="K19" t="str">
            <v>CapitalLiquidity - Q1 2003</v>
          </cell>
          <cell r="L19" t="str">
            <v>YTD 03</v>
          </cell>
          <cell r="M19" t="str">
            <v>Q1 03</v>
          </cell>
          <cell r="N19">
            <v>2003</v>
          </cell>
          <cell r="O19" t="str">
            <v>YTD 2003</v>
          </cell>
          <cell r="P19" t="str">
            <v>Q1</v>
          </cell>
          <cell r="Q19">
            <v>2003</v>
          </cell>
          <cell r="R19" t="str">
            <v>03</v>
          </cell>
          <cell r="S19" t="str">
            <v>03</v>
          </cell>
          <cell r="T19">
            <v>1</v>
          </cell>
          <cell r="U19">
            <v>2003</v>
          </cell>
          <cell r="V19" t="str">
            <v>03</v>
          </cell>
          <cell r="W19" t="str">
            <v>K</v>
          </cell>
          <cell r="X19" t="str">
            <v>Q</v>
          </cell>
          <cell r="Y19" t="str">
            <v>2003 1Q</v>
          </cell>
          <cell r="Z19" t="str">
            <v>Q1 2003</v>
          </cell>
          <cell r="AA19" t="str">
            <v>YTD
2003</v>
          </cell>
        </row>
        <row r="20">
          <cell r="J20">
            <v>18</v>
          </cell>
          <cell r="K20" t="str">
            <v>CapitalLiquidity - Q2 2003</v>
          </cell>
          <cell r="L20" t="str">
            <v>YTD 03</v>
          </cell>
          <cell r="M20" t="str">
            <v>Q2 03</v>
          </cell>
          <cell r="N20">
            <v>2003</v>
          </cell>
          <cell r="O20" t="str">
            <v>YTD 2003</v>
          </cell>
          <cell r="P20" t="str">
            <v>Q2</v>
          </cell>
          <cell r="Q20"/>
          <cell r="R20"/>
          <cell r="S20" t="str">
            <v>03</v>
          </cell>
          <cell r="T20">
            <v>2</v>
          </cell>
          <cell r="U20">
            <v>2003</v>
          </cell>
          <cell r="V20" t="str">
            <v>03</v>
          </cell>
          <cell r="W20" t="str">
            <v>K</v>
          </cell>
          <cell r="X20" t="str">
            <v>Q</v>
          </cell>
          <cell r="Y20" t="str">
            <v>2003 2Q</v>
          </cell>
          <cell r="Z20" t="str">
            <v>Q2 2003</v>
          </cell>
          <cell r="AA20" t="str">
            <v>YTD
2003</v>
          </cell>
        </row>
        <row r="21">
          <cell r="J21">
            <v>19</v>
          </cell>
          <cell r="K21" t="str">
            <v>CapitalLiquidity - Q3 2003</v>
          </cell>
          <cell r="L21" t="str">
            <v>YTD 03</v>
          </cell>
          <cell r="M21" t="str">
            <v>Q3 03</v>
          </cell>
          <cell r="N21">
            <v>2003</v>
          </cell>
          <cell r="O21" t="str">
            <v>YTD 2003</v>
          </cell>
          <cell r="P21" t="str">
            <v>Q3</v>
          </cell>
          <cell r="Q21"/>
          <cell r="R21"/>
          <cell r="S21" t="str">
            <v>03</v>
          </cell>
          <cell r="T21">
            <v>3</v>
          </cell>
          <cell r="U21">
            <v>2003</v>
          </cell>
          <cell r="V21" t="str">
            <v>03</v>
          </cell>
          <cell r="W21" t="str">
            <v>K</v>
          </cell>
          <cell r="X21" t="str">
            <v>Q</v>
          </cell>
          <cell r="Y21" t="str">
            <v>2003 3Q</v>
          </cell>
          <cell r="Z21" t="str">
            <v>Q3 2003</v>
          </cell>
          <cell r="AA21" t="str">
            <v>YTD
2003</v>
          </cell>
        </row>
        <row r="22">
          <cell r="J22">
            <v>20</v>
          </cell>
          <cell r="K22" t="str">
            <v>CapitalLiquidity - Q4 2003</v>
          </cell>
          <cell r="L22" t="str">
            <v>2003</v>
          </cell>
          <cell r="M22" t="str">
            <v>Q4 03</v>
          </cell>
          <cell r="N22">
            <v>2003</v>
          </cell>
          <cell r="O22" t="str">
            <v>2003</v>
          </cell>
          <cell r="P22" t="str">
            <v>Q4</v>
          </cell>
          <cell r="Q22"/>
          <cell r="R22"/>
          <cell r="S22" t="str">
            <v>03</v>
          </cell>
          <cell r="T22">
            <v>4</v>
          </cell>
          <cell r="U22">
            <v>2003</v>
          </cell>
          <cell r="V22" t="str">
            <v>03</v>
          </cell>
          <cell r="W22" t="str">
            <v>K</v>
          </cell>
          <cell r="X22" t="str">
            <v>Q</v>
          </cell>
          <cell r="Y22" t="str">
            <v>2003 4Q</v>
          </cell>
          <cell r="Z22" t="str">
            <v>Q4 2003</v>
          </cell>
          <cell r="AA22" t="str">
            <v>YTD
2003</v>
          </cell>
        </row>
        <row r="23">
          <cell r="J23">
            <v>21</v>
          </cell>
          <cell r="K23" t="str">
            <v>CapitalLiquidity - Q1 2004</v>
          </cell>
          <cell r="L23" t="str">
            <v>YTD 04</v>
          </cell>
          <cell r="M23" t="str">
            <v>Q1 04</v>
          </cell>
          <cell r="N23">
            <v>2004</v>
          </cell>
          <cell r="O23" t="str">
            <v>YTD 2004</v>
          </cell>
          <cell r="P23" t="str">
            <v>Q1</v>
          </cell>
          <cell r="Q23">
            <v>2004</v>
          </cell>
          <cell r="R23" t="str">
            <v>04</v>
          </cell>
          <cell r="S23" t="str">
            <v>04</v>
          </cell>
          <cell r="T23">
            <v>1</v>
          </cell>
          <cell r="U23">
            <v>2004</v>
          </cell>
          <cell r="V23" t="str">
            <v>04</v>
          </cell>
          <cell r="W23" t="str">
            <v>K</v>
          </cell>
          <cell r="X23" t="str">
            <v>Q</v>
          </cell>
          <cell r="Y23" t="str">
            <v>2004 1Q</v>
          </cell>
          <cell r="Z23" t="str">
            <v>Q1 2004</v>
          </cell>
          <cell r="AA23" t="str">
            <v>YTD
2004</v>
          </cell>
        </row>
        <row r="24">
          <cell r="J24">
            <v>22</v>
          </cell>
          <cell r="K24" t="str">
            <v>CapitalLiquidity - Q2 2004</v>
          </cell>
          <cell r="L24" t="str">
            <v>YTD 04</v>
          </cell>
          <cell r="M24" t="str">
            <v>Q2 04</v>
          </cell>
          <cell r="N24">
            <v>2004</v>
          </cell>
          <cell r="O24" t="str">
            <v>YTD 2004</v>
          </cell>
          <cell r="P24" t="str">
            <v>Q2</v>
          </cell>
          <cell r="Q24"/>
          <cell r="R24"/>
          <cell r="S24" t="str">
            <v>04</v>
          </cell>
          <cell r="T24">
            <v>2</v>
          </cell>
          <cell r="U24">
            <v>2004</v>
          </cell>
          <cell r="V24" t="str">
            <v>04</v>
          </cell>
          <cell r="W24" t="str">
            <v>K</v>
          </cell>
          <cell r="X24" t="str">
            <v>Q</v>
          </cell>
          <cell r="Y24" t="str">
            <v>2004 2Q</v>
          </cell>
          <cell r="Z24" t="str">
            <v>Q2 2004</v>
          </cell>
          <cell r="AA24" t="str">
            <v>YTD
2004</v>
          </cell>
        </row>
        <row r="25">
          <cell r="J25">
            <v>23</v>
          </cell>
          <cell r="K25" t="str">
            <v>CapitalLiquidity - Q3 2004</v>
          </cell>
          <cell r="L25" t="str">
            <v>YTD 04</v>
          </cell>
          <cell r="M25" t="str">
            <v>Q3 04</v>
          </cell>
          <cell r="N25">
            <v>2004</v>
          </cell>
          <cell r="O25" t="str">
            <v>YTD 2004</v>
          </cell>
          <cell r="P25" t="str">
            <v>Q3</v>
          </cell>
          <cell r="Q25"/>
          <cell r="R25"/>
          <cell r="S25" t="str">
            <v>04</v>
          </cell>
          <cell r="T25">
            <v>3</v>
          </cell>
          <cell r="U25">
            <v>2004</v>
          </cell>
          <cell r="V25" t="str">
            <v>04</v>
          </cell>
          <cell r="W25" t="str">
            <v>K</v>
          </cell>
          <cell r="X25" t="str">
            <v>Q</v>
          </cell>
          <cell r="Y25" t="str">
            <v>2004 3Q</v>
          </cell>
          <cell r="Z25" t="str">
            <v>Q3 2004</v>
          </cell>
          <cell r="AA25" t="str">
            <v>YTD
2004</v>
          </cell>
        </row>
        <row r="26">
          <cell r="J26">
            <v>24</v>
          </cell>
          <cell r="K26" t="str">
            <v>CapitalLiquidity - Q4 2004</v>
          </cell>
          <cell r="L26" t="str">
            <v>2004</v>
          </cell>
          <cell r="M26" t="str">
            <v>Q4 04</v>
          </cell>
          <cell r="N26">
            <v>2004</v>
          </cell>
          <cell r="O26" t="str">
            <v>2004</v>
          </cell>
          <cell r="P26" t="str">
            <v>Q4</v>
          </cell>
          <cell r="Q26"/>
          <cell r="R26"/>
          <cell r="S26" t="str">
            <v>04</v>
          </cell>
          <cell r="T26">
            <v>4</v>
          </cell>
          <cell r="U26">
            <v>2004</v>
          </cell>
          <cell r="V26" t="str">
            <v>04</v>
          </cell>
          <cell r="W26" t="str">
            <v>K</v>
          </cell>
          <cell r="X26" t="str">
            <v>Q</v>
          </cell>
          <cell r="Y26" t="str">
            <v>2004 4Q</v>
          </cell>
          <cell r="Z26" t="str">
            <v>Q4 2004</v>
          </cell>
          <cell r="AA26" t="str">
            <v>YTD
2004</v>
          </cell>
        </row>
        <row r="27">
          <cell r="J27">
            <v>25</v>
          </cell>
          <cell r="K27" t="str">
            <v>CapitalLiquidity - Q1 2005</v>
          </cell>
          <cell r="L27" t="str">
            <v>YTD 05</v>
          </cell>
          <cell r="M27" t="str">
            <v>Q1 05</v>
          </cell>
          <cell r="N27">
            <v>2005</v>
          </cell>
          <cell r="O27" t="str">
            <v>YTD 2005</v>
          </cell>
          <cell r="P27" t="str">
            <v>Q1</v>
          </cell>
          <cell r="Q27">
            <v>2005</v>
          </cell>
          <cell r="R27" t="str">
            <v>05</v>
          </cell>
          <cell r="S27" t="str">
            <v>05</v>
          </cell>
          <cell r="T27">
            <v>1</v>
          </cell>
          <cell r="U27">
            <v>2005</v>
          </cell>
          <cell r="V27" t="str">
            <v>05</v>
          </cell>
          <cell r="W27" t="str">
            <v>K</v>
          </cell>
          <cell r="X27" t="str">
            <v>Q</v>
          </cell>
          <cell r="Y27" t="str">
            <v>2005 1Q</v>
          </cell>
          <cell r="Z27" t="str">
            <v>Q1 2005</v>
          </cell>
          <cell r="AA27" t="str">
            <v>YTD
2005</v>
          </cell>
        </row>
        <row r="28">
          <cell r="J28">
            <v>26</v>
          </cell>
          <cell r="K28" t="str">
            <v>CapitalLiquidity - Q2 2005</v>
          </cell>
          <cell r="L28" t="str">
            <v>YTD 05</v>
          </cell>
          <cell r="M28" t="str">
            <v>Q2 05</v>
          </cell>
          <cell r="N28">
            <v>2005</v>
          </cell>
          <cell r="O28" t="str">
            <v>YTD 2005</v>
          </cell>
          <cell r="P28" t="str">
            <v>Q2</v>
          </cell>
          <cell r="Q28"/>
          <cell r="R28"/>
          <cell r="S28" t="str">
            <v>05</v>
          </cell>
          <cell r="T28">
            <v>2</v>
          </cell>
          <cell r="U28">
            <v>2005</v>
          </cell>
          <cell r="V28" t="str">
            <v>05</v>
          </cell>
          <cell r="W28" t="str">
            <v>K</v>
          </cell>
          <cell r="X28" t="str">
            <v>Q</v>
          </cell>
          <cell r="Y28" t="str">
            <v>2005 2Q</v>
          </cell>
          <cell r="Z28" t="str">
            <v>Q2 2005</v>
          </cell>
          <cell r="AA28" t="str">
            <v>YTD
2005</v>
          </cell>
        </row>
        <row r="29">
          <cell r="J29">
            <v>27</v>
          </cell>
          <cell r="K29" t="str">
            <v>CapitalLiquidity - Q3 2005</v>
          </cell>
          <cell r="L29" t="str">
            <v>YTD 05</v>
          </cell>
          <cell r="M29" t="str">
            <v>Q3 05</v>
          </cell>
          <cell r="N29">
            <v>2005</v>
          </cell>
          <cell r="O29" t="str">
            <v>YTD 2005</v>
          </cell>
          <cell r="P29" t="str">
            <v>Q3</v>
          </cell>
          <cell r="Q29"/>
          <cell r="R29"/>
          <cell r="S29" t="str">
            <v>05</v>
          </cell>
          <cell r="T29">
            <v>3</v>
          </cell>
          <cell r="U29">
            <v>2005</v>
          </cell>
          <cell r="V29" t="str">
            <v>05</v>
          </cell>
          <cell r="W29" t="str">
            <v>K</v>
          </cell>
          <cell r="X29" t="str">
            <v>Q</v>
          </cell>
          <cell r="Y29" t="str">
            <v>2005 3Q</v>
          </cell>
          <cell r="Z29" t="str">
            <v>Q3 2005</v>
          </cell>
          <cell r="AA29" t="str">
            <v>YTD
2005</v>
          </cell>
        </row>
        <row r="30">
          <cell r="J30">
            <v>28</v>
          </cell>
          <cell r="K30" t="str">
            <v>CapitalLiquidity - Q4 2005</v>
          </cell>
          <cell r="L30" t="str">
            <v>2005</v>
          </cell>
          <cell r="M30" t="str">
            <v>Q4 05</v>
          </cell>
          <cell r="N30">
            <v>2005</v>
          </cell>
          <cell r="O30" t="str">
            <v>2005</v>
          </cell>
          <cell r="P30" t="str">
            <v>Q4</v>
          </cell>
          <cell r="Q30"/>
          <cell r="R30"/>
          <cell r="S30" t="str">
            <v>05</v>
          </cell>
          <cell r="T30">
            <v>4</v>
          </cell>
          <cell r="U30">
            <v>2005</v>
          </cell>
          <cell r="V30" t="str">
            <v>05</v>
          </cell>
          <cell r="W30" t="str">
            <v>K</v>
          </cell>
          <cell r="X30" t="str">
            <v>Q</v>
          </cell>
          <cell r="Y30" t="str">
            <v>2005 4Q</v>
          </cell>
          <cell r="Z30" t="str">
            <v>Q4 2005</v>
          </cell>
          <cell r="AA30" t="str">
            <v>YTD
2005</v>
          </cell>
        </row>
        <row r="31">
          <cell r="J31">
            <v>29</v>
          </cell>
          <cell r="K31" t="str">
            <v>CapitalLiquidity - Q1 2006</v>
          </cell>
          <cell r="L31" t="str">
            <v>YTD 06</v>
          </cell>
          <cell r="M31" t="str">
            <v>Q1 06</v>
          </cell>
          <cell r="N31">
            <v>2006</v>
          </cell>
          <cell r="O31" t="str">
            <v>YTD 2006</v>
          </cell>
          <cell r="P31" t="str">
            <v>Q1</v>
          </cell>
          <cell r="Q31">
            <v>2006</v>
          </cell>
          <cell r="R31" t="str">
            <v>06</v>
          </cell>
          <cell r="S31" t="str">
            <v>06</v>
          </cell>
          <cell r="T31">
            <v>1</v>
          </cell>
          <cell r="U31">
            <v>2006</v>
          </cell>
          <cell r="V31" t="str">
            <v>06</v>
          </cell>
          <cell r="W31" t="str">
            <v>K</v>
          </cell>
          <cell r="X31" t="str">
            <v>Q</v>
          </cell>
          <cell r="Y31" t="str">
            <v>2006 1Q</v>
          </cell>
          <cell r="Z31" t="str">
            <v>Q1 2006</v>
          </cell>
          <cell r="AA31" t="str">
            <v>YTD
2006</v>
          </cell>
        </row>
        <row r="32">
          <cell r="J32">
            <v>30</v>
          </cell>
          <cell r="K32" t="str">
            <v>CapitalLiquidity - Q2 2006</v>
          </cell>
          <cell r="L32" t="str">
            <v>YTD 06</v>
          </cell>
          <cell r="M32" t="str">
            <v>Q2 06</v>
          </cell>
          <cell r="N32">
            <v>2006</v>
          </cell>
          <cell r="O32" t="str">
            <v>YTD 2006</v>
          </cell>
          <cell r="P32" t="str">
            <v>Q2</v>
          </cell>
          <cell r="Q32"/>
          <cell r="R32"/>
          <cell r="S32" t="str">
            <v>06</v>
          </cell>
          <cell r="T32">
            <v>2</v>
          </cell>
          <cell r="U32">
            <v>2006</v>
          </cell>
          <cell r="V32" t="str">
            <v>06</v>
          </cell>
          <cell r="W32" t="str">
            <v>K</v>
          </cell>
          <cell r="X32" t="str">
            <v>Q</v>
          </cell>
          <cell r="Y32" t="str">
            <v>2006 2Q</v>
          </cell>
          <cell r="Z32" t="str">
            <v>Q2 2006</v>
          </cell>
          <cell r="AA32" t="str">
            <v>YTD
2006</v>
          </cell>
        </row>
        <row r="33">
          <cell r="J33">
            <v>31</v>
          </cell>
          <cell r="K33" t="str">
            <v>CapitalLiquidity - Q3 2006</v>
          </cell>
          <cell r="L33" t="str">
            <v>YTD 06</v>
          </cell>
          <cell r="M33" t="str">
            <v>Q3 06</v>
          </cell>
          <cell r="N33">
            <v>2006</v>
          </cell>
          <cell r="O33" t="str">
            <v>YTD 2006</v>
          </cell>
          <cell r="P33" t="str">
            <v>Q3</v>
          </cell>
          <cell r="Q33"/>
          <cell r="R33"/>
          <cell r="S33" t="str">
            <v>06</v>
          </cell>
          <cell r="T33">
            <v>3</v>
          </cell>
          <cell r="U33">
            <v>2006</v>
          </cell>
          <cell r="V33" t="str">
            <v>06</v>
          </cell>
          <cell r="W33" t="str">
            <v>K</v>
          </cell>
          <cell r="X33" t="str">
            <v>Q</v>
          </cell>
          <cell r="Y33" t="str">
            <v>2006 3Q</v>
          </cell>
          <cell r="Z33" t="str">
            <v>Q3 2006</v>
          </cell>
          <cell r="AA33" t="str">
            <v>YTD
2006</v>
          </cell>
        </row>
        <row r="34">
          <cell r="J34">
            <v>32</v>
          </cell>
          <cell r="K34" t="str">
            <v>CapitalLiquidity - Q4 2006</v>
          </cell>
          <cell r="L34" t="str">
            <v>2006</v>
          </cell>
          <cell r="M34" t="str">
            <v>Q4 06</v>
          </cell>
          <cell r="N34">
            <v>2006</v>
          </cell>
          <cell r="O34" t="str">
            <v>2006</v>
          </cell>
          <cell r="P34" t="str">
            <v>Q4</v>
          </cell>
          <cell r="Q34"/>
          <cell r="R34"/>
          <cell r="S34" t="str">
            <v>06</v>
          </cell>
          <cell r="T34">
            <v>4</v>
          </cell>
          <cell r="U34">
            <v>2006</v>
          </cell>
          <cell r="V34" t="str">
            <v>06</v>
          </cell>
          <cell r="W34" t="str">
            <v>K</v>
          </cell>
          <cell r="X34" t="str">
            <v>Q</v>
          </cell>
          <cell r="Y34" t="str">
            <v>2006 4Q</v>
          </cell>
          <cell r="Z34" t="str">
            <v>Q4 2006</v>
          </cell>
          <cell r="AA34" t="str">
            <v>YTD
2006</v>
          </cell>
        </row>
        <row r="35">
          <cell r="J35">
            <v>33</v>
          </cell>
          <cell r="K35" t="str">
            <v>CapitalLiquidity - Q1 2007</v>
          </cell>
          <cell r="L35" t="str">
            <v>YTD 07</v>
          </cell>
          <cell r="M35" t="str">
            <v>Q1 07</v>
          </cell>
          <cell r="N35">
            <v>2007</v>
          </cell>
          <cell r="O35" t="str">
            <v>YTD 2007</v>
          </cell>
          <cell r="P35" t="str">
            <v>Q1</v>
          </cell>
          <cell r="Q35">
            <v>2007</v>
          </cell>
          <cell r="R35" t="str">
            <v>07</v>
          </cell>
          <cell r="S35" t="str">
            <v>07</v>
          </cell>
          <cell r="T35">
            <v>1</v>
          </cell>
          <cell r="U35">
            <v>2007</v>
          </cell>
          <cell r="V35" t="str">
            <v>07</v>
          </cell>
          <cell r="W35" t="str">
            <v>K</v>
          </cell>
          <cell r="X35" t="str">
            <v>Q</v>
          </cell>
          <cell r="Y35" t="str">
            <v>2007 1Q</v>
          </cell>
          <cell r="Z35" t="str">
            <v>Q1 2007</v>
          </cell>
          <cell r="AA35" t="str">
            <v>YTD
2007</v>
          </cell>
        </row>
        <row r="36">
          <cell r="J36">
            <v>34</v>
          </cell>
          <cell r="K36" t="str">
            <v>CapitalLiquidity - Q2 2007</v>
          </cell>
          <cell r="L36" t="str">
            <v>YTD 07</v>
          </cell>
          <cell r="M36" t="str">
            <v>Q2 07</v>
          </cell>
          <cell r="N36">
            <v>2007</v>
          </cell>
          <cell r="O36" t="str">
            <v>YTD 2007</v>
          </cell>
          <cell r="P36" t="str">
            <v>Q2</v>
          </cell>
          <cell r="Q36"/>
          <cell r="R36"/>
          <cell r="S36" t="str">
            <v>07</v>
          </cell>
          <cell r="T36">
            <v>2</v>
          </cell>
          <cell r="U36">
            <v>2007</v>
          </cell>
          <cell r="V36" t="str">
            <v>07</v>
          </cell>
          <cell r="W36" t="str">
            <v>K</v>
          </cell>
          <cell r="X36" t="str">
            <v>Q</v>
          </cell>
          <cell r="Y36" t="str">
            <v>2007 2Q</v>
          </cell>
          <cell r="Z36" t="str">
            <v>Q2 2007</v>
          </cell>
          <cell r="AA36" t="str">
            <v>YTD
2007</v>
          </cell>
        </row>
        <row r="37">
          <cell r="J37">
            <v>35</v>
          </cell>
          <cell r="K37" t="str">
            <v>CapitalLiquidity - Q3 2007</v>
          </cell>
          <cell r="L37" t="str">
            <v>YTD 07</v>
          </cell>
          <cell r="M37" t="str">
            <v>Q3 07</v>
          </cell>
          <cell r="N37">
            <v>2007</v>
          </cell>
          <cell r="O37" t="str">
            <v>YTD 2007</v>
          </cell>
          <cell r="P37" t="str">
            <v>Q3</v>
          </cell>
          <cell r="Q37"/>
          <cell r="R37"/>
          <cell r="S37" t="str">
            <v>07</v>
          </cell>
          <cell r="T37">
            <v>3</v>
          </cell>
          <cell r="U37">
            <v>2007</v>
          </cell>
          <cell r="V37" t="str">
            <v>07</v>
          </cell>
          <cell r="W37" t="str">
            <v>K</v>
          </cell>
          <cell r="X37" t="str">
            <v>Q</v>
          </cell>
          <cell r="Y37" t="str">
            <v>2007 3Q</v>
          </cell>
          <cell r="Z37" t="str">
            <v>Q3 2007</v>
          </cell>
          <cell r="AA37" t="str">
            <v>YTD
2007</v>
          </cell>
        </row>
        <row r="38">
          <cell r="J38">
            <v>36</v>
          </cell>
          <cell r="K38" t="str">
            <v>CapitalLiquidity - Q4 2007</v>
          </cell>
          <cell r="L38" t="str">
            <v>2007</v>
          </cell>
          <cell r="M38" t="str">
            <v>Q4 07</v>
          </cell>
          <cell r="N38">
            <v>2007</v>
          </cell>
          <cell r="O38" t="str">
            <v>2007</v>
          </cell>
          <cell r="P38" t="str">
            <v>Q4</v>
          </cell>
          <cell r="Q38"/>
          <cell r="R38"/>
          <cell r="S38" t="str">
            <v>07</v>
          </cell>
          <cell r="T38">
            <v>4</v>
          </cell>
          <cell r="U38">
            <v>2007</v>
          </cell>
          <cell r="V38" t="str">
            <v>07</v>
          </cell>
          <cell r="W38" t="str">
            <v>K</v>
          </cell>
          <cell r="X38" t="str">
            <v>Q</v>
          </cell>
          <cell r="Y38" t="str">
            <v>2007 4Q</v>
          </cell>
          <cell r="Z38" t="str">
            <v>Q4 2007</v>
          </cell>
          <cell r="AA38" t="str">
            <v>YTD
2007</v>
          </cell>
        </row>
        <row r="39">
          <cell r="J39">
            <v>37</v>
          </cell>
          <cell r="K39" t="str">
            <v>CapitalLiquidity - Q1 2008</v>
          </cell>
          <cell r="L39" t="str">
            <v>YTD 08</v>
          </cell>
          <cell r="M39" t="str">
            <v>Q1 08</v>
          </cell>
          <cell r="N39">
            <v>2008</v>
          </cell>
          <cell r="O39" t="str">
            <v>YTD 2008</v>
          </cell>
          <cell r="P39" t="str">
            <v>Q1</v>
          </cell>
          <cell r="Q39">
            <v>2008</v>
          </cell>
          <cell r="R39" t="str">
            <v>08</v>
          </cell>
          <cell r="S39" t="str">
            <v>08</v>
          </cell>
          <cell r="T39">
            <v>1</v>
          </cell>
          <cell r="U39">
            <v>2008</v>
          </cell>
          <cell r="V39" t="str">
            <v>08</v>
          </cell>
          <cell r="W39" t="str">
            <v>K</v>
          </cell>
          <cell r="X39" t="str">
            <v>Q</v>
          </cell>
          <cell r="Y39" t="str">
            <v>2008 1Q</v>
          </cell>
          <cell r="Z39" t="str">
            <v>Q1 2008</v>
          </cell>
          <cell r="AA39" t="str">
            <v>YTD
2008</v>
          </cell>
        </row>
        <row r="40">
          <cell r="J40">
            <v>38</v>
          </cell>
          <cell r="K40" t="str">
            <v>CapitalLiquidity - Q2 2008</v>
          </cell>
          <cell r="L40" t="str">
            <v>YTD 08</v>
          </cell>
          <cell r="M40" t="str">
            <v>Q2 08</v>
          </cell>
          <cell r="N40">
            <v>2008</v>
          </cell>
          <cell r="O40" t="str">
            <v>YTD 2008</v>
          </cell>
          <cell r="P40" t="str">
            <v>Q2</v>
          </cell>
          <cell r="Q40"/>
          <cell r="R40"/>
          <cell r="S40" t="str">
            <v>08</v>
          </cell>
          <cell r="T40">
            <v>2</v>
          </cell>
          <cell r="U40">
            <v>2008</v>
          </cell>
          <cell r="V40" t="str">
            <v>08</v>
          </cell>
          <cell r="W40" t="str">
            <v>K</v>
          </cell>
          <cell r="X40" t="str">
            <v>Q</v>
          </cell>
          <cell r="Y40" t="str">
            <v>2008 2Q</v>
          </cell>
          <cell r="Z40" t="str">
            <v>Q2 2008</v>
          </cell>
          <cell r="AA40" t="str">
            <v>YTD
2008</v>
          </cell>
        </row>
        <row r="41">
          <cell r="J41">
            <v>39</v>
          </cell>
          <cell r="K41" t="str">
            <v>CapitalLiquidity - Q3 2008</v>
          </cell>
          <cell r="L41" t="str">
            <v>YTD 08</v>
          </cell>
          <cell r="M41" t="str">
            <v>Q3 08</v>
          </cell>
          <cell r="N41">
            <v>2008</v>
          </cell>
          <cell r="O41" t="str">
            <v>YTD 2008</v>
          </cell>
          <cell r="P41" t="str">
            <v>Q3</v>
          </cell>
          <cell r="Q41"/>
          <cell r="R41"/>
          <cell r="S41" t="str">
            <v>08</v>
          </cell>
          <cell r="T41">
            <v>3</v>
          </cell>
          <cell r="U41">
            <v>2008</v>
          </cell>
          <cell r="V41" t="str">
            <v>08</v>
          </cell>
          <cell r="W41" t="str">
            <v>K</v>
          </cell>
          <cell r="X41" t="str">
            <v>Q</v>
          </cell>
          <cell r="Y41" t="str">
            <v>2008 3Q</v>
          </cell>
          <cell r="Z41" t="str">
            <v>Q3 2008</v>
          </cell>
          <cell r="AA41" t="str">
            <v>YTD
2008</v>
          </cell>
        </row>
        <row r="42">
          <cell r="J42">
            <v>40</v>
          </cell>
          <cell r="K42" t="str">
            <v>CapitalLiquidity - Q4 2008</v>
          </cell>
          <cell r="L42" t="str">
            <v>2008</v>
          </cell>
          <cell r="M42" t="str">
            <v>Q4 08</v>
          </cell>
          <cell r="N42">
            <v>2008</v>
          </cell>
          <cell r="O42" t="str">
            <v>2008</v>
          </cell>
          <cell r="P42" t="str">
            <v>Q4</v>
          </cell>
          <cell r="Q42"/>
          <cell r="R42"/>
          <cell r="S42" t="str">
            <v>08</v>
          </cell>
          <cell r="T42">
            <v>4</v>
          </cell>
          <cell r="U42">
            <v>2008</v>
          </cell>
          <cell r="V42" t="str">
            <v>08</v>
          </cell>
          <cell r="W42" t="str">
            <v>K</v>
          </cell>
          <cell r="X42" t="str">
            <v>Q</v>
          </cell>
          <cell r="Y42" t="str">
            <v>2008 4Q</v>
          </cell>
          <cell r="Z42" t="str">
            <v>Q4 2008</v>
          </cell>
          <cell r="AA42" t="str">
            <v>YTD
2008</v>
          </cell>
        </row>
        <row r="43">
          <cell r="J43">
            <v>41</v>
          </cell>
          <cell r="K43" t="str">
            <v>CapitalLiquidity - Q1 2009</v>
          </cell>
          <cell r="L43" t="str">
            <v>YTD 09</v>
          </cell>
          <cell r="M43" t="str">
            <v>Q1 09</v>
          </cell>
          <cell r="N43">
            <v>2009</v>
          </cell>
          <cell r="O43" t="str">
            <v>YTD 2009</v>
          </cell>
          <cell r="P43" t="str">
            <v>Q1</v>
          </cell>
          <cell r="Q43">
            <v>2009</v>
          </cell>
          <cell r="R43" t="str">
            <v>09</v>
          </cell>
          <cell r="S43" t="str">
            <v>09</v>
          </cell>
          <cell r="T43">
            <v>1</v>
          </cell>
          <cell r="U43">
            <v>2009</v>
          </cell>
          <cell r="V43" t="str">
            <v>09</v>
          </cell>
          <cell r="W43" t="str">
            <v>K</v>
          </cell>
          <cell r="X43" t="str">
            <v>Q</v>
          </cell>
          <cell r="Y43" t="str">
            <v>2009 1Q</v>
          </cell>
          <cell r="Z43" t="str">
            <v>Q1 2009</v>
          </cell>
          <cell r="AA43" t="str">
            <v>YTD
2009</v>
          </cell>
        </row>
        <row r="44">
          <cell r="J44">
            <v>42</v>
          </cell>
          <cell r="K44" t="str">
            <v>CapitalLiquidity - Q2 2009</v>
          </cell>
          <cell r="L44" t="str">
            <v>YTD 09</v>
          </cell>
          <cell r="M44" t="str">
            <v>Q2 09</v>
          </cell>
          <cell r="N44">
            <v>2009</v>
          </cell>
          <cell r="O44" t="str">
            <v>YTD 2009</v>
          </cell>
          <cell r="P44" t="str">
            <v>Q2</v>
          </cell>
          <cell r="R44"/>
          <cell r="S44" t="str">
            <v>09</v>
          </cell>
          <cell r="T44">
            <v>2</v>
          </cell>
          <cell r="U44">
            <v>2009</v>
          </cell>
          <cell r="V44" t="str">
            <v>09</v>
          </cell>
          <cell r="W44" t="str">
            <v>K</v>
          </cell>
          <cell r="X44" t="str">
            <v>Q</v>
          </cell>
          <cell r="Y44" t="str">
            <v>2009 2Q</v>
          </cell>
          <cell r="Z44" t="str">
            <v>Q2 2009</v>
          </cell>
          <cell r="AA44" t="str">
            <v>YTD
2009</v>
          </cell>
        </row>
        <row r="45">
          <cell r="J45">
            <v>43</v>
          </cell>
          <cell r="K45" t="str">
            <v>CapitalLiquidity - Q3 2009</v>
          </cell>
          <cell r="L45" t="str">
            <v>YTD 09</v>
          </cell>
          <cell r="M45" t="str">
            <v>Q3 09</v>
          </cell>
          <cell r="N45">
            <v>2009</v>
          </cell>
          <cell r="O45" t="str">
            <v>YTD 2009</v>
          </cell>
          <cell r="P45" t="str">
            <v>Q3</v>
          </cell>
          <cell r="R45"/>
          <cell r="S45" t="str">
            <v>09</v>
          </cell>
          <cell r="T45">
            <v>3</v>
          </cell>
          <cell r="U45">
            <v>2009</v>
          </cell>
          <cell r="V45" t="str">
            <v>09</v>
          </cell>
          <cell r="W45" t="str">
            <v>K</v>
          </cell>
          <cell r="X45" t="str">
            <v>Q</v>
          </cell>
          <cell r="Y45" t="str">
            <v>2009 3Q</v>
          </cell>
          <cell r="Z45" t="str">
            <v>Q3 2009</v>
          </cell>
          <cell r="AA45" t="str">
            <v>YTD
2009</v>
          </cell>
        </row>
        <row r="46">
          <cell r="J46">
            <v>44</v>
          </cell>
          <cell r="K46" t="str">
            <v>CapitalLiquidity - Q4 2009</v>
          </cell>
          <cell r="L46" t="str">
            <v>2009</v>
          </cell>
          <cell r="M46" t="str">
            <v>Q4 09</v>
          </cell>
          <cell r="N46">
            <v>2009</v>
          </cell>
          <cell r="O46" t="str">
            <v>2009</v>
          </cell>
          <cell r="P46" t="str">
            <v>Q4</v>
          </cell>
          <cell r="R46"/>
          <cell r="S46" t="str">
            <v>09</v>
          </cell>
          <cell r="T46">
            <v>4</v>
          </cell>
          <cell r="U46">
            <v>2009</v>
          </cell>
          <cell r="V46" t="str">
            <v>09</v>
          </cell>
          <cell r="W46" t="str">
            <v>K</v>
          </cell>
          <cell r="X46" t="str">
            <v>Q</v>
          </cell>
          <cell r="Y46" t="str">
            <v>2009 4Q</v>
          </cell>
          <cell r="Z46" t="str">
            <v>Q4 2009</v>
          </cell>
          <cell r="AA46" t="str">
            <v>YTD
2009</v>
          </cell>
        </row>
        <row r="47">
          <cell r="J47">
            <v>45</v>
          </cell>
          <cell r="K47" t="str">
            <v>CapitalLiquidity - Q1 2010</v>
          </cell>
          <cell r="L47" t="str">
            <v>YTD 10</v>
          </cell>
          <cell r="M47" t="str">
            <v>Q1 10</v>
          </cell>
          <cell r="N47">
            <v>2010</v>
          </cell>
          <cell r="O47" t="str">
            <v>YTD 2010</v>
          </cell>
          <cell r="P47" t="str">
            <v>Q1</v>
          </cell>
          <cell r="Q47">
            <v>2010</v>
          </cell>
          <cell r="R47">
            <v>10</v>
          </cell>
          <cell r="S47" t="str">
            <v>10</v>
          </cell>
          <cell r="T47">
            <v>1</v>
          </cell>
          <cell r="U47">
            <v>2010</v>
          </cell>
          <cell r="V47">
            <v>10</v>
          </cell>
          <cell r="W47" t="str">
            <v>K</v>
          </cell>
          <cell r="X47" t="str">
            <v>Q</v>
          </cell>
          <cell r="Y47" t="str">
            <v>2010 1Q</v>
          </cell>
          <cell r="Z47" t="str">
            <v>Q1 2010</v>
          </cell>
          <cell r="AA47" t="str">
            <v>YTD
2010</v>
          </cell>
        </row>
        <row r="48">
          <cell r="J48">
            <v>46</v>
          </cell>
          <cell r="K48" t="str">
            <v>CapitalLiquidity - Q2 2010</v>
          </cell>
          <cell r="L48" t="str">
            <v>YTD 10</v>
          </cell>
          <cell r="M48" t="str">
            <v>Q2 10</v>
          </cell>
          <cell r="N48">
            <v>2010</v>
          </cell>
          <cell r="O48" t="str">
            <v>YTD 2010</v>
          </cell>
          <cell r="P48" t="str">
            <v>Q2</v>
          </cell>
          <cell r="R48"/>
          <cell r="S48" t="str">
            <v>10</v>
          </cell>
          <cell r="T48">
            <v>2</v>
          </cell>
          <cell r="U48">
            <v>2010</v>
          </cell>
          <cell r="V48">
            <v>10</v>
          </cell>
          <cell r="W48" t="str">
            <v>K</v>
          </cell>
          <cell r="X48" t="str">
            <v>Q</v>
          </cell>
          <cell r="Y48" t="str">
            <v>2010 2Q</v>
          </cell>
          <cell r="Z48" t="str">
            <v>Q2 2010</v>
          </cell>
          <cell r="AA48" t="str">
            <v>YTD
2010</v>
          </cell>
        </row>
        <row r="49">
          <cell r="J49">
            <v>47</v>
          </cell>
          <cell r="K49" t="str">
            <v>CapitalLiquidity - Q3 2010</v>
          </cell>
          <cell r="L49" t="str">
            <v>YTD 10</v>
          </cell>
          <cell r="M49" t="str">
            <v>Q3 10</v>
          </cell>
          <cell r="N49">
            <v>2010</v>
          </cell>
          <cell r="O49" t="str">
            <v>YTD 2010</v>
          </cell>
          <cell r="P49" t="str">
            <v>Q3</v>
          </cell>
          <cell r="R49"/>
          <cell r="S49" t="str">
            <v>10</v>
          </cell>
          <cell r="T49">
            <v>3</v>
          </cell>
          <cell r="U49">
            <v>2010</v>
          </cell>
          <cell r="V49">
            <v>10</v>
          </cell>
          <cell r="W49" t="str">
            <v>K</v>
          </cell>
          <cell r="X49" t="str">
            <v>Q</v>
          </cell>
          <cell r="Y49" t="str">
            <v>2010 3Q</v>
          </cell>
          <cell r="Z49" t="str">
            <v>Q3 2010</v>
          </cell>
          <cell r="AA49" t="str">
            <v>YTD
2010</v>
          </cell>
        </row>
        <row r="50">
          <cell r="J50">
            <v>48</v>
          </cell>
          <cell r="K50" t="str">
            <v>CapitalLiquidity - Q4 2010</v>
          </cell>
          <cell r="L50" t="str">
            <v>2010</v>
          </cell>
          <cell r="M50" t="str">
            <v>Q4 10</v>
          </cell>
          <cell r="N50">
            <v>2010</v>
          </cell>
          <cell r="O50" t="str">
            <v>2010</v>
          </cell>
          <cell r="P50" t="str">
            <v>Q4</v>
          </cell>
          <cell r="R50"/>
          <cell r="S50" t="str">
            <v>10</v>
          </cell>
          <cell r="T50">
            <v>4</v>
          </cell>
          <cell r="U50">
            <v>2010</v>
          </cell>
          <cell r="V50">
            <v>10</v>
          </cell>
          <cell r="W50" t="str">
            <v>K</v>
          </cell>
          <cell r="X50" t="str">
            <v>Q</v>
          </cell>
          <cell r="Y50" t="str">
            <v>2010 4Q</v>
          </cell>
          <cell r="Z50" t="str">
            <v>Q4 2010</v>
          </cell>
          <cell r="AA50" t="str">
            <v>YTD
2010</v>
          </cell>
        </row>
        <row r="51">
          <cell r="J51">
            <v>49</v>
          </cell>
          <cell r="K51" t="str">
            <v>CapitalLiquidity - Q1 2011</v>
          </cell>
          <cell r="L51" t="str">
            <v>YTD 11</v>
          </cell>
          <cell r="M51" t="str">
            <v>Q1 11</v>
          </cell>
          <cell r="N51">
            <v>2011</v>
          </cell>
          <cell r="O51" t="str">
            <v>YTD 2011</v>
          </cell>
          <cell r="P51" t="str">
            <v>Q1</v>
          </cell>
          <cell r="Q51">
            <v>2011</v>
          </cell>
          <cell r="R51">
            <v>11</v>
          </cell>
          <cell r="S51" t="str">
            <v>11</v>
          </cell>
          <cell r="T51">
            <v>1</v>
          </cell>
          <cell r="U51">
            <v>2011</v>
          </cell>
          <cell r="V51">
            <v>11</v>
          </cell>
          <cell r="W51" t="str">
            <v>K</v>
          </cell>
          <cell r="X51" t="str">
            <v>Q</v>
          </cell>
          <cell r="Y51" t="str">
            <v>2011 1Q</v>
          </cell>
          <cell r="Z51" t="str">
            <v>Q1 2011</v>
          </cell>
          <cell r="AA51" t="str">
            <v>YTD
2011</v>
          </cell>
        </row>
        <row r="52">
          <cell r="J52">
            <v>50</v>
          </cell>
          <cell r="K52" t="str">
            <v>CapitalLiquidity - Q2 2011</v>
          </cell>
          <cell r="L52" t="str">
            <v>YTD 11</v>
          </cell>
          <cell r="M52" t="str">
            <v>Q2 11</v>
          </cell>
          <cell r="N52">
            <v>2011</v>
          </cell>
          <cell r="O52" t="str">
            <v>YTD 2011</v>
          </cell>
          <cell r="P52" t="str">
            <v>Q2</v>
          </cell>
          <cell r="R52"/>
          <cell r="S52" t="str">
            <v>11</v>
          </cell>
          <cell r="T52">
            <v>2</v>
          </cell>
          <cell r="U52">
            <v>2011</v>
          </cell>
          <cell r="V52">
            <v>11</v>
          </cell>
          <cell r="W52" t="str">
            <v>K</v>
          </cell>
          <cell r="X52" t="str">
            <v>Q</v>
          </cell>
          <cell r="Y52" t="str">
            <v>2011 2Q</v>
          </cell>
          <cell r="Z52" t="str">
            <v>Q2 2011</v>
          </cell>
          <cell r="AA52" t="str">
            <v>YTD
2011</v>
          </cell>
        </row>
        <row r="53">
          <cell r="J53">
            <v>51</v>
          </cell>
          <cell r="K53" t="str">
            <v>CapitalLiquidity - Q3 2011</v>
          </cell>
          <cell r="L53" t="str">
            <v>YTD 11</v>
          </cell>
          <cell r="M53" t="str">
            <v>Q3 11</v>
          </cell>
          <cell r="N53">
            <v>2011</v>
          </cell>
          <cell r="O53" t="str">
            <v>YTD 2011</v>
          </cell>
          <cell r="P53" t="str">
            <v>Q3</v>
          </cell>
          <cell r="R53"/>
          <cell r="S53" t="str">
            <v>11</v>
          </cell>
          <cell r="T53">
            <v>3</v>
          </cell>
          <cell r="U53">
            <v>2011</v>
          </cell>
          <cell r="V53">
            <v>11</v>
          </cell>
          <cell r="W53" t="str">
            <v>K</v>
          </cell>
          <cell r="X53" t="str">
            <v>Q</v>
          </cell>
          <cell r="Y53" t="str">
            <v>2011 3Q</v>
          </cell>
          <cell r="Z53" t="str">
            <v>Q3 2011</v>
          </cell>
          <cell r="AA53" t="str">
            <v>YTD
2011</v>
          </cell>
        </row>
        <row r="54">
          <cell r="J54">
            <v>52</v>
          </cell>
          <cell r="K54" t="str">
            <v>CapitalLiquidity - Q4 2011</v>
          </cell>
          <cell r="L54" t="str">
            <v>2011</v>
          </cell>
          <cell r="M54" t="str">
            <v>Q4 11</v>
          </cell>
          <cell r="N54">
            <v>2011</v>
          </cell>
          <cell r="O54" t="str">
            <v>2011</v>
          </cell>
          <cell r="P54" t="str">
            <v>Q4</v>
          </cell>
          <cell r="R54"/>
          <cell r="S54" t="str">
            <v>11</v>
          </cell>
          <cell r="T54">
            <v>4</v>
          </cell>
          <cell r="U54">
            <v>2011</v>
          </cell>
          <cell r="V54">
            <v>11</v>
          </cell>
          <cell r="W54" t="str">
            <v>K</v>
          </cell>
          <cell r="X54" t="str">
            <v>Q</v>
          </cell>
          <cell r="Y54" t="str">
            <v>2011 4Q</v>
          </cell>
          <cell r="Z54" t="str">
            <v>Q4 2011</v>
          </cell>
          <cell r="AA54" t="str">
            <v>YTD
2011</v>
          </cell>
        </row>
        <row r="55">
          <cell r="J55">
            <v>53</v>
          </cell>
          <cell r="K55" t="str">
            <v>CapitalLiquidity - Q1 2012</v>
          </cell>
          <cell r="L55" t="str">
            <v>YTD 12</v>
          </cell>
          <cell r="M55" t="str">
            <v>Q1 12</v>
          </cell>
          <cell r="N55">
            <v>2012</v>
          </cell>
          <cell r="O55" t="str">
            <v>YTD 2012</v>
          </cell>
          <cell r="P55" t="str">
            <v>Q1</v>
          </cell>
          <cell r="Q55">
            <v>2012</v>
          </cell>
          <cell r="R55">
            <v>12</v>
          </cell>
          <cell r="S55" t="str">
            <v>12</v>
          </cell>
          <cell r="T55">
            <v>1</v>
          </cell>
          <cell r="U55">
            <v>2012</v>
          </cell>
          <cell r="V55">
            <v>12</v>
          </cell>
          <cell r="W55" t="str">
            <v>K</v>
          </cell>
          <cell r="X55" t="str">
            <v>Q</v>
          </cell>
          <cell r="Y55" t="str">
            <v>2012 1Q</v>
          </cell>
          <cell r="Z55" t="str">
            <v>Q1 2012</v>
          </cell>
          <cell r="AA55" t="str">
            <v>YTD
2012</v>
          </cell>
        </row>
        <row r="56">
          <cell r="J56">
            <v>54</v>
          </cell>
          <cell r="K56" t="str">
            <v>CapitalLiquidity - Q2 2012</v>
          </cell>
          <cell r="L56" t="str">
            <v>YTD 12</v>
          </cell>
          <cell r="M56" t="str">
            <v>Q2 12</v>
          </cell>
          <cell r="N56">
            <v>2012</v>
          </cell>
          <cell r="O56" t="str">
            <v>YTD 2012</v>
          </cell>
          <cell r="P56" t="str">
            <v>Q2</v>
          </cell>
          <cell r="R56"/>
          <cell r="S56" t="str">
            <v>12</v>
          </cell>
          <cell r="T56">
            <v>2</v>
          </cell>
          <cell r="U56">
            <v>2012</v>
          </cell>
          <cell r="V56">
            <v>12</v>
          </cell>
          <cell r="W56" t="str">
            <v>K</v>
          </cell>
          <cell r="X56" t="str">
            <v>Q</v>
          </cell>
          <cell r="Y56" t="str">
            <v>2012 2Q</v>
          </cell>
          <cell r="Z56" t="str">
            <v>Q2 2012</v>
          </cell>
          <cell r="AA56" t="str">
            <v>YTD
2012</v>
          </cell>
        </row>
        <row r="57">
          <cell r="J57">
            <v>55</v>
          </cell>
          <cell r="K57" t="str">
            <v>CapitalLiquidity - Q3 2012</v>
          </cell>
          <cell r="L57" t="str">
            <v>YTD 12</v>
          </cell>
          <cell r="M57" t="str">
            <v>Q3 12</v>
          </cell>
          <cell r="N57">
            <v>2012</v>
          </cell>
          <cell r="O57" t="str">
            <v>YTD 2012</v>
          </cell>
          <cell r="P57" t="str">
            <v>Q3</v>
          </cell>
          <cell r="R57"/>
          <cell r="S57" t="str">
            <v>12</v>
          </cell>
          <cell r="T57">
            <v>3</v>
          </cell>
          <cell r="U57">
            <v>2012</v>
          </cell>
          <cell r="V57">
            <v>12</v>
          </cell>
          <cell r="W57" t="str">
            <v>K</v>
          </cell>
          <cell r="X57" t="str">
            <v>Q</v>
          </cell>
          <cell r="Y57" t="str">
            <v>2012 3Q</v>
          </cell>
          <cell r="Z57" t="str">
            <v>Q3 2012</v>
          </cell>
          <cell r="AA57" t="str">
            <v>YTD
2012</v>
          </cell>
        </row>
        <row r="58">
          <cell r="J58">
            <v>56</v>
          </cell>
          <cell r="K58" t="str">
            <v>CapitalLiquidity - Q4 2012</v>
          </cell>
          <cell r="L58" t="str">
            <v>2012</v>
          </cell>
          <cell r="M58" t="str">
            <v>Q4 12</v>
          </cell>
          <cell r="N58">
            <v>2012</v>
          </cell>
          <cell r="O58" t="str">
            <v>2012</v>
          </cell>
          <cell r="P58" t="str">
            <v>Q4</v>
          </cell>
          <cell r="R58"/>
          <cell r="S58" t="str">
            <v>12</v>
          </cell>
          <cell r="T58">
            <v>4</v>
          </cell>
          <cell r="U58">
            <v>2012</v>
          </cell>
          <cell r="V58">
            <v>12</v>
          </cell>
          <cell r="W58" t="str">
            <v>K</v>
          </cell>
          <cell r="X58" t="str">
            <v>Q</v>
          </cell>
          <cell r="Y58" t="str">
            <v>2012 4Q</v>
          </cell>
          <cell r="Z58" t="str">
            <v>Q4 2012</v>
          </cell>
          <cell r="AA58" t="str">
            <v>YTD
2012</v>
          </cell>
        </row>
        <row r="59">
          <cell r="J59">
            <v>57</v>
          </cell>
          <cell r="K59" t="str">
            <v>CapitalLiquidity - Q1 2013</v>
          </cell>
          <cell r="L59" t="str">
            <v>YTD 13</v>
          </cell>
          <cell r="M59" t="str">
            <v>Q1 13</v>
          </cell>
          <cell r="N59">
            <v>2013</v>
          </cell>
          <cell r="O59" t="str">
            <v>YTD 2013</v>
          </cell>
          <cell r="P59" t="str">
            <v>Q1</v>
          </cell>
          <cell r="Q59">
            <v>2013</v>
          </cell>
          <cell r="R59">
            <v>13</v>
          </cell>
          <cell r="S59" t="str">
            <v>13</v>
          </cell>
          <cell r="T59">
            <v>1</v>
          </cell>
          <cell r="U59">
            <v>2013</v>
          </cell>
          <cell r="V59">
            <v>13</v>
          </cell>
          <cell r="W59" t="str">
            <v>K</v>
          </cell>
          <cell r="X59" t="str">
            <v>Q</v>
          </cell>
          <cell r="Y59" t="str">
            <v>2013 1Q</v>
          </cell>
          <cell r="Z59" t="str">
            <v>Q1 2013</v>
          </cell>
          <cell r="AA59" t="str">
            <v>YTD
2013</v>
          </cell>
        </row>
        <row r="60">
          <cell r="J60">
            <v>58</v>
          </cell>
          <cell r="K60" t="str">
            <v>CapitalLiquidity - Q2 2013</v>
          </cell>
          <cell r="L60" t="str">
            <v>YTD 13</v>
          </cell>
          <cell r="M60" t="str">
            <v>Q2 13</v>
          </cell>
          <cell r="N60">
            <v>2013</v>
          </cell>
          <cell r="O60" t="str">
            <v>YTD 2013</v>
          </cell>
          <cell r="P60" t="str">
            <v>Q2</v>
          </cell>
          <cell r="R60"/>
          <cell r="S60" t="str">
            <v>13</v>
          </cell>
          <cell r="T60">
            <v>2</v>
          </cell>
          <cell r="U60">
            <v>2013</v>
          </cell>
          <cell r="V60">
            <v>13</v>
          </cell>
          <cell r="W60" t="str">
            <v>K</v>
          </cell>
          <cell r="X60" t="str">
            <v>Q</v>
          </cell>
          <cell r="Y60" t="str">
            <v>2013 2Q</v>
          </cell>
          <cell r="Z60" t="str">
            <v>Q2 2013</v>
          </cell>
          <cell r="AA60" t="str">
            <v>YTD
2013</v>
          </cell>
        </row>
        <row r="61">
          <cell r="J61">
            <v>59</v>
          </cell>
          <cell r="K61" t="str">
            <v>CapitalLiquidity - Q3 2013</v>
          </cell>
          <cell r="L61" t="str">
            <v>YTD 13</v>
          </cell>
          <cell r="M61" t="str">
            <v>Q3 13</v>
          </cell>
          <cell r="N61">
            <v>2013</v>
          </cell>
          <cell r="O61" t="str">
            <v>YTD 2013</v>
          </cell>
          <cell r="P61" t="str">
            <v>Q3</v>
          </cell>
          <cell r="R61"/>
          <cell r="S61" t="str">
            <v>13</v>
          </cell>
          <cell r="T61">
            <v>3</v>
          </cell>
          <cell r="U61">
            <v>2013</v>
          </cell>
          <cell r="V61">
            <v>13</v>
          </cell>
          <cell r="W61" t="str">
            <v>K</v>
          </cell>
          <cell r="X61" t="str">
            <v>Q</v>
          </cell>
          <cell r="Y61" t="str">
            <v>2013 3Q</v>
          </cell>
          <cell r="Z61" t="str">
            <v>Q3 2013</v>
          </cell>
          <cell r="AA61" t="str">
            <v>YTD
2013</v>
          </cell>
        </row>
        <row r="62">
          <cell r="J62">
            <v>60</v>
          </cell>
          <cell r="K62" t="str">
            <v>CapitalLiquidity - Q4 2013</v>
          </cell>
          <cell r="L62" t="str">
            <v>2013</v>
          </cell>
          <cell r="M62" t="str">
            <v>Q4 13</v>
          </cell>
          <cell r="N62">
            <v>2013</v>
          </cell>
          <cell r="O62" t="str">
            <v>2013</v>
          </cell>
          <cell r="P62" t="str">
            <v>Q4</v>
          </cell>
          <cell r="R62"/>
          <cell r="S62" t="str">
            <v>13</v>
          </cell>
          <cell r="T62">
            <v>4</v>
          </cell>
          <cell r="U62">
            <v>2013</v>
          </cell>
          <cell r="V62">
            <v>13</v>
          </cell>
          <cell r="W62" t="str">
            <v>K</v>
          </cell>
          <cell r="X62" t="str">
            <v>Q</v>
          </cell>
          <cell r="Y62" t="str">
            <v>2013 4Q</v>
          </cell>
          <cell r="Z62" t="str">
            <v>Q4 2013</v>
          </cell>
          <cell r="AA62" t="str">
            <v>YTD
2013</v>
          </cell>
        </row>
        <row r="63">
          <cell r="J63">
            <v>61</v>
          </cell>
          <cell r="K63" t="str">
            <v>CapitalLiquidity - Q1 2014</v>
          </cell>
          <cell r="L63" t="str">
            <v>YTD 14</v>
          </cell>
          <cell r="M63" t="str">
            <v>Q1 14</v>
          </cell>
          <cell r="N63">
            <v>2014</v>
          </cell>
          <cell r="O63" t="str">
            <v>YTD 2014</v>
          </cell>
          <cell r="P63" t="str">
            <v>Q1</v>
          </cell>
          <cell r="Q63">
            <v>2014</v>
          </cell>
          <cell r="R63">
            <v>14</v>
          </cell>
          <cell r="S63" t="str">
            <v>14</v>
          </cell>
          <cell r="T63">
            <v>1</v>
          </cell>
          <cell r="U63">
            <v>2014</v>
          </cell>
          <cell r="V63">
            <v>14</v>
          </cell>
          <cell r="W63" t="str">
            <v>K</v>
          </cell>
          <cell r="X63" t="str">
            <v>Q</v>
          </cell>
          <cell r="Y63" t="str">
            <v>2014 1Q</v>
          </cell>
          <cell r="Z63" t="str">
            <v>Q1 2014</v>
          </cell>
          <cell r="AA63" t="str">
            <v>YTD
2014</v>
          </cell>
        </row>
        <row r="64">
          <cell r="J64">
            <v>62</v>
          </cell>
          <cell r="K64" t="str">
            <v>CapitalLiquidity - Q2 2014</v>
          </cell>
          <cell r="L64" t="str">
            <v>YTD 14</v>
          </cell>
          <cell r="M64" t="str">
            <v>Q2 14</v>
          </cell>
          <cell r="N64">
            <v>2014</v>
          </cell>
          <cell r="O64" t="str">
            <v>YTD 2014</v>
          </cell>
          <cell r="P64" t="str">
            <v>Q2</v>
          </cell>
          <cell r="R64"/>
          <cell r="S64" t="str">
            <v>14</v>
          </cell>
          <cell r="T64">
            <v>2</v>
          </cell>
          <cell r="U64">
            <v>2014</v>
          </cell>
          <cell r="V64">
            <v>14</v>
          </cell>
          <cell r="W64" t="str">
            <v>K</v>
          </cell>
          <cell r="X64" t="str">
            <v>Q</v>
          </cell>
          <cell r="Y64" t="str">
            <v>2014 2Q</v>
          </cell>
          <cell r="Z64" t="str">
            <v>Q2 2014</v>
          </cell>
          <cell r="AA64" t="str">
            <v>YTD
2014</v>
          </cell>
        </row>
        <row r="65">
          <cell r="J65">
            <v>63</v>
          </cell>
          <cell r="K65" t="str">
            <v>CapitalLiquidity - Q3 2014</v>
          </cell>
          <cell r="L65" t="str">
            <v>YTD 14</v>
          </cell>
          <cell r="M65" t="str">
            <v>Q3 14</v>
          </cell>
          <cell r="N65">
            <v>2014</v>
          </cell>
          <cell r="O65" t="str">
            <v>YTD 2014</v>
          </cell>
          <cell r="P65" t="str">
            <v>Q3</v>
          </cell>
          <cell r="R65"/>
          <cell r="S65" t="str">
            <v>14</v>
          </cell>
          <cell r="T65">
            <v>3</v>
          </cell>
          <cell r="U65">
            <v>2014</v>
          </cell>
          <cell r="V65">
            <v>14</v>
          </cell>
          <cell r="W65" t="str">
            <v>K</v>
          </cell>
          <cell r="X65" t="str">
            <v>Q</v>
          </cell>
          <cell r="Y65" t="str">
            <v>2014 3Q</v>
          </cell>
          <cell r="Z65" t="str">
            <v>Q3 2014</v>
          </cell>
          <cell r="AA65" t="str">
            <v>YTD
2014</v>
          </cell>
        </row>
        <row r="66">
          <cell r="J66">
            <v>64</v>
          </cell>
          <cell r="K66" t="str">
            <v>CapitalLiquidity - Q4 2014</v>
          </cell>
          <cell r="L66" t="str">
            <v>2014</v>
          </cell>
          <cell r="M66" t="str">
            <v>Q4 14</v>
          </cell>
          <cell r="N66">
            <v>2014</v>
          </cell>
          <cell r="O66" t="str">
            <v>2014</v>
          </cell>
          <cell r="P66" t="str">
            <v>Q4</v>
          </cell>
          <cell r="R66"/>
          <cell r="S66" t="str">
            <v>14</v>
          </cell>
          <cell r="T66">
            <v>4</v>
          </cell>
          <cell r="U66">
            <v>2014</v>
          </cell>
          <cell r="V66">
            <v>14</v>
          </cell>
          <cell r="W66" t="str">
            <v>K</v>
          </cell>
          <cell r="X66" t="str">
            <v>Q</v>
          </cell>
          <cell r="Y66" t="str">
            <v>2014 4Q</v>
          </cell>
          <cell r="Z66" t="str">
            <v>Q4 2014</v>
          </cell>
          <cell r="AA66" t="str">
            <v>YTD
2014</v>
          </cell>
        </row>
        <row r="67">
          <cell r="J67">
            <v>65</v>
          </cell>
          <cell r="K67" t="str">
            <v>CapitalLiquidity - Q1 2015</v>
          </cell>
          <cell r="L67" t="str">
            <v>YTD 15</v>
          </cell>
          <cell r="M67" t="str">
            <v>Q1 15</v>
          </cell>
          <cell r="N67">
            <v>2015</v>
          </cell>
          <cell r="O67" t="str">
            <v>YTD 15</v>
          </cell>
          <cell r="P67" t="str">
            <v>Q1</v>
          </cell>
          <cell r="Q67">
            <v>2015</v>
          </cell>
          <cell r="R67">
            <v>15</v>
          </cell>
          <cell r="S67" t="str">
            <v>15</v>
          </cell>
          <cell r="T67">
            <v>1</v>
          </cell>
          <cell r="U67">
            <v>2015</v>
          </cell>
          <cell r="V67">
            <v>15</v>
          </cell>
          <cell r="W67" t="str">
            <v>K</v>
          </cell>
          <cell r="X67" t="str">
            <v>Q</v>
          </cell>
          <cell r="Y67" t="str">
            <v>2015 1Q</v>
          </cell>
          <cell r="Z67" t="str">
            <v>Q1 2015</v>
          </cell>
          <cell r="AA67" t="str">
            <v>YTD
2015</v>
          </cell>
        </row>
        <row r="68">
          <cell r="J68">
            <v>66</v>
          </cell>
          <cell r="K68" t="str">
            <v>CapitalLiquidity - Q2 2015</v>
          </cell>
          <cell r="L68" t="str">
            <v>YTD 15</v>
          </cell>
          <cell r="M68" t="str">
            <v>Q2 15</v>
          </cell>
          <cell r="N68">
            <v>2015</v>
          </cell>
          <cell r="O68" t="str">
            <v>YTD 15</v>
          </cell>
          <cell r="P68" t="str">
            <v>Q2</v>
          </cell>
          <cell r="R68"/>
          <cell r="S68" t="str">
            <v>15</v>
          </cell>
          <cell r="T68">
            <v>2</v>
          </cell>
          <cell r="U68">
            <v>2015</v>
          </cell>
          <cell r="V68">
            <v>15</v>
          </cell>
          <cell r="W68" t="str">
            <v>K</v>
          </cell>
          <cell r="X68" t="str">
            <v>Q</v>
          </cell>
          <cell r="Y68" t="str">
            <v>2015 2Q</v>
          </cell>
          <cell r="Z68" t="str">
            <v>Q2 2015</v>
          </cell>
          <cell r="AA68" t="str">
            <v>YTD
2015</v>
          </cell>
        </row>
        <row r="69">
          <cell r="J69">
            <v>67</v>
          </cell>
          <cell r="K69" t="str">
            <v>CapitalLiquidity - Q3 2015</v>
          </cell>
          <cell r="L69" t="str">
            <v>YTD 15</v>
          </cell>
          <cell r="M69" t="str">
            <v>Q3 15</v>
          </cell>
          <cell r="N69">
            <v>2015</v>
          </cell>
          <cell r="O69" t="str">
            <v>YTD 15</v>
          </cell>
          <cell r="P69" t="str">
            <v>Q3</v>
          </cell>
          <cell r="R69"/>
          <cell r="S69" t="str">
            <v>15</v>
          </cell>
          <cell r="T69">
            <v>3</v>
          </cell>
          <cell r="U69">
            <v>2015</v>
          </cell>
          <cell r="V69">
            <v>15</v>
          </cell>
          <cell r="W69" t="str">
            <v>K</v>
          </cell>
          <cell r="X69" t="str">
            <v>Q</v>
          </cell>
          <cell r="Y69" t="str">
            <v>2015 3Q</v>
          </cell>
          <cell r="Z69" t="str">
            <v>Q3 2015</v>
          </cell>
          <cell r="AA69" t="str">
            <v>YTD
2015</v>
          </cell>
        </row>
        <row r="70">
          <cell r="J70">
            <v>68</v>
          </cell>
          <cell r="K70" t="str">
            <v>CapitalLiquidity - Q4 2015</v>
          </cell>
          <cell r="L70" t="str">
            <v>2015</v>
          </cell>
          <cell r="M70" t="str">
            <v>Q4 15</v>
          </cell>
          <cell r="N70">
            <v>2015</v>
          </cell>
          <cell r="O70" t="str">
            <v>2015</v>
          </cell>
          <cell r="P70" t="str">
            <v>Q4</v>
          </cell>
          <cell r="R70"/>
          <cell r="S70" t="str">
            <v>15</v>
          </cell>
          <cell r="T70">
            <v>4</v>
          </cell>
          <cell r="U70">
            <v>2015</v>
          </cell>
          <cell r="V70">
            <v>15</v>
          </cell>
          <cell r="W70" t="str">
            <v>K</v>
          </cell>
          <cell r="X70" t="str">
            <v>Q</v>
          </cell>
          <cell r="Y70" t="str">
            <v>2015 4Q</v>
          </cell>
          <cell r="Z70" t="str">
            <v>Q4 2015</v>
          </cell>
          <cell r="AA70" t="str">
            <v>YTD
2015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arb 2003"/>
      <sheetName val="udlindlån 2003"/>
      <sheetName val="omindk 2003"/>
      <sheetName val="2004, 2. kvt. - moder"/>
      <sheetName val="2005 3.kvartal koncern"/>
      <sheetName val="DefineTable"/>
      <sheetName val="Tabeller1"/>
      <sheetName val="Tabeller2"/>
      <sheetName val="Tabeller3"/>
      <sheetName val="PPT"/>
      <sheetName val="MR1"/>
      <sheetName val="MR2A"/>
      <sheetName val="MR2B"/>
      <sheetName val="MR3"/>
      <sheetName val="MR4"/>
      <sheetName val="MR5"/>
      <sheetName val="MR6"/>
      <sheetName val="MR7"/>
      <sheetName val="MR8"/>
      <sheetName val="GD"/>
      <sheetName val="Data2"/>
      <sheetName val="NewBranch"/>
      <sheetName val="NB_data"/>
      <sheetName val="Cost"/>
      <sheetName val="B_Vol"/>
      <sheetName val="Udl"/>
      <sheetName val="Ind"/>
      <sheetName val="SYDPL"/>
      <sheetName val="KBH"/>
      <sheetName val="ARHUS"/>
      <sheetName val="SYDBAL"/>
      <sheetName val="KBHBAL"/>
      <sheetName val="ARHUSBAL"/>
      <sheetName val="SKIVPL"/>
      <sheetName val="Ø1"/>
      <sheetName val="Ø2a"/>
      <sheetName val="Ø2"/>
      <sheetName val="Ø3"/>
      <sheetName val="Ø4"/>
      <sheetName val="Ø5"/>
      <sheetName val="Ø6"/>
      <sheetName val="Ø5B"/>
      <sheetName val="Ø6B"/>
      <sheetName val="Ø7"/>
      <sheetName val="Ø8"/>
      <sheetName val="Ø9"/>
      <sheetName val="ø10a"/>
      <sheetName val="ø10"/>
      <sheetName val="Ø11"/>
      <sheetName val="Ø12"/>
      <sheetName val="Ø13"/>
      <sheetName val="Ø14"/>
      <sheetName val="Ø15"/>
      <sheetName val="Ø16"/>
      <sheetName val="Ø17"/>
      <sheetName val="Ø17a"/>
      <sheetName val="Ø18"/>
      <sheetName val="Ø19"/>
      <sheetName val="Ø20"/>
      <sheetName val="Ø21"/>
      <sheetName val="Ø22a"/>
      <sheetName val="Ø22"/>
      <sheetName val="Ø23"/>
      <sheetName val="Ø24"/>
      <sheetName val="Ø25"/>
      <sheetName val="Ø26"/>
      <sheetName val="Ø27"/>
      <sheetName val="Ø28"/>
      <sheetName val="Ø29"/>
      <sheetName val="Ø30"/>
      <sheetName val="Ø31"/>
      <sheetName val="Ø32"/>
      <sheetName val="Ø33"/>
      <sheetName val="Ø34"/>
      <sheetName val="Ø35"/>
      <sheetName val="Ø35a"/>
      <sheetName val="Ø36"/>
      <sheetName val="Ø37"/>
      <sheetName val="Ø38"/>
      <sheetName val="Ø39"/>
      <sheetName val="Data6"/>
      <sheetName val="Data1"/>
      <sheetName val="K1"/>
      <sheetName val="K1B"/>
      <sheetName val="K2"/>
      <sheetName val="K2 (2)"/>
      <sheetName val="K2B"/>
      <sheetName val="K3"/>
      <sheetName val="K4"/>
      <sheetName val="K4B"/>
      <sheetName val="K5"/>
      <sheetName val="K6"/>
      <sheetName val="NS_DLB"/>
      <sheetName val="Data3"/>
      <sheetName val="Data4"/>
      <sheetName val="Data5"/>
      <sheetName val="Rapport"/>
      <sheetName val="2004, 3. kvt - koncern"/>
      <sheetName val="2005, halvår - koncern"/>
      <sheetName val="2004, 2. kvt. - koncern"/>
      <sheetName val="2003"/>
      <sheetName val="2005, 1. kvt - koncern"/>
      <sheetName val="2004 1. kvt"/>
      <sheetName val="Diagram2"/>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row r="100">
          <cell r="U100" t="e">
            <v>#N/A</v>
          </cell>
        </row>
        <row r="101">
          <cell r="U101" t="e">
            <v>#N/A</v>
          </cell>
        </row>
        <row r="102">
          <cell r="U102" t="e">
            <v>#N/A</v>
          </cell>
        </row>
        <row r="103">
          <cell r="U103" t="e">
            <v>#N/A</v>
          </cell>
        </row>
        <row r="104">
          <cell r="U104" t="e">
            <v>#N/A</v>
          </cell>
        </row>
        <row r="105">
          <cell r="U105" t="e">
            <v>#N/A</v>
          </cell>
        </row>
        <row r="106">
          <cell r="U106" t="e">
            <v>#N/A</v>
          </cell>
        </row>
        <row r="107">
          <cell r="U107" t="e">
            <v>#N/A</v>
          </cell>
        </row>
        <row r="108">
          <cell r="U108" t="e">
            <v>#N/A</v>
          </cell>
        </row>
        <row r="109">
          <cell r="U109" t="e">
            <v>#N/A</v>
          </cell>
        </row>
      </sheetData>
      <sheetData sheetId="97"/>
      <sheetData sheetId="98"/>
      <sheetData sheetId="99"/>
      <sheetData sheetId="100"/>
      <sheetData sheetId="101"/>
      <sheetData sheetId="102"/>
      <sheetData sheetId="103" refreshError="1"/>
    </sheetDataSet>
  </externalBook>
</externalLink>
</file>

<file path=xl/theme/theme1.xml><?xml version="1.0" encoding="utf-8"?>
<a:theme xmlns:a="http://schemas.openxmlformats.org/drawingml/2006/main" name="Office-tema">
  <a:themeElements>
    <a:clrScheme name="Spar Nord">
      <a:dk1>
        <a:sysClr val="windowText" lastClr="000000"/>
      </a:dk1>
      <a:lt1>
        <a:sysClr val="window" lastClr="FFFFFF"/>
      </a:lt1>
      <a:dk2>
        <a:srgbClr val="44546A"/>
      </a:dk2>
      <a:lt2>
        <a:srgbClr val="E7E6E6"/>
      </a:lt2>
      <a:accent1>
        <a:srgbClr val="E4003F"/>
      </a:accent1>
      <a:accent2>
        <a:srgbClr val="393634"/>
      </a:accent2>
      <a:accent3>
        <a:srgbClr val="023671"/>
      </a:accent3>
      <a:accent4>
        <a:srgbClr val="83786F"/>
      </a:accent4>
      <a:accent5>
        <a:srgbClr val="C00000"/>
      </a:accent5>
      <a:accent6>
        <a:srgbClr val="ACA39A"/>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013A-FEF0-4A7A-BEA1-421507F38AFF}">
  <dimension ref="B2:I10"/>
  <sheetViews>
    <sheetView zoomScale="90" zoomScaleNormal="90" workbookViewId="0">
      <selection activeCell="M18" sqref="M18"/>
    </sheetView>
  </sheetViews>
  <sheetFormatPr defaultColWidth="9.140625" defaultRowHeight="15" x14ac:dyDescent="0.25"/>
  <cols>
    <col min="1" max="16384" width="9.140625" style="55"/>
  </cols>
  <sheetData>
    <row r="2" spans="2:9" ht="16.5" x14ac:dyDescent="0.3">
      <c r="B2" s="57" t="s">
        <v>66</v>
      </c>
      <c r="C2" s="57"/>
      <c r="D2" s="56"/>
      <c r="E2" s="56"/>
      <c r="F2" s="56"/>
      <c r="G2" s="56"/>
      <c r="H2" s="56"/>
      <c r="I2" s="56"/>
    </row>
    <row r="3" spans="2:9" ht="15.75" customHeight="1" x14ac:dyDescent="0.25">
      <c r="B3" s="158" t="s">
        <v>214</v>
      </c>
      <c r="C3" s="158"/>
      <c r="D3" s="158"/>
      <c r="E3" s="158"/>
      <c r="F3" s="158"/>
      <c r="G3" s="158"/>
      <c r="H3" s="158"/>
    </row>
    <row r="4" spans="2:9" x14ac:dyDescent="0.25">
      <c r="B4" s="158"/>
      <c r="C4" s="158"/>
      <c r="D4" s="158"/>
      <c r="E4" s="158"/>
      <c r="F4" s="158"/>
      <c r="G4" s="158"/>
      <c r="H4" s="158"/>
    </row>
    <row r="5" spans="2:9" x14ac:dyDescent="0.25">
      <c r="B5" s="158"/>
      <c r="C5" s="158"/>
      <c r="D5" s="158"/>
      <c r="E5" s="158"/>
      <c r="F5" s="158"/>
      <c r="G5" s="158"/>
      <c r="H5" s="158"/>
    </row>
    <row r="6" spans="2:9" x14ac:dyDescent="0.25">
      <c r="B6" s="158"/>
      <c r="C6" s="158"/>
      <c r="D6" s="158"/>
      <c r="E6" s="158"/>
      <c r="F6" s="158"/>
      <c r="G6" s="158"/>
      <c r="H6" s="158"/>
    </row>
    <row r="7" spans="2:9" x14ac:dyDescent="0.25">
      <c r="B7" s="158"/>
      <c r="C7" s="158"/>
      <c r="D7" s="158"/>
      <c r="E7" s="158"/>
      <c r="F7" s="158"/>
      <c r="G7" s="158"/>
      <c r="H7" s="158"/>
    </row>
    <row r="8" spans="2:9" x14ac:dyDescent="0.25">
      <c r="B8" s="158"/>
      <c r="C8" s="158"/>
      <c r="D8" s="158"/>
      <c r="E8" s="158"/>
      <c r="F8" s="158"/>
      <c r="G8" s="158"/>
      <c r="H8" s="158"/>
    </row>
    <row r="9" spans="2:9" x14ac:dyDescent="0.25">
      <c r="B9" s="158"/>
      <c r="C9" s="158"/>
      <c r="D9" s="158"/>
      <c r="E9" s="158"/>
      <c r="F9" s="158"/>
      <c r="G9" s="158"/>
      <c r="H9" s="158"/>
    </row>
    <row r="10" spans="2:9" x14ac:dyDescent="0.25">
      <c r="B10" s="158"/>
      <c r="C10" s="158"/>
      <c r="D10" s="158"/>
      <c r="E10" s="158"/>
      <c r="F10" s="158"/>
      <c r="G10" s="158"/>
      <c r="H10" s="158"/>
    </row>
  </sheetData>
  <mergeCells count="1">
    <mergeCell ref="B3:H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F89F-7B23-453C-8BA5-9AB2C76E914D}">
  <dimension ref="A1:M23"/>
  <sheetViews>
    <sheetView showGridLines="0" tabSelected="1" zoomScale="90" zoomScaleNormal="90" workbookViewId="0">
      <selection activeCell="C17" sqref="C17"/>
    </sheetView>
  </sheetViews>
  <sheetFormatPr defaultRowHeight="15" x14ac:dyDescent="0.25"/>
  <cols>
    <col min="1" max="1" width="9.140625" style="58"/>
    <col min="2" max="2" width="34.140625" style="58" customWidth="1"/>
    <col min="3" max="3" width="34.28515625" customWidth="1"/>
    <col min="4" max="4" width="9.140625" style="58"/>
    <col min="5" max="5" width="15" style="58" customWidth="1"/>
  </cols>
  <sheetData>
    <row r="1" spans="2:13" s="58" customFormat="1" x14ac:dyDescent="0.25"/>
    <row r="2" spans="2:13" s="58" customFormat="1" ht="16.5" customHeight="1" x14ac:dyDescent="0.3">
      <c r="B2" s="94" t="s">
        <v>197</v>
      </c>
      <c r="C2" s="157">
        <v>45565</v>
      </c>
      <c r="F2" s="92"/>
      <c r="G2" s="71"/>
      <c r="H2" s="71"/>
      <c r="I2" s="71"/>
      <c r="J2" s="71"/>
      <c r="K2" s="71"/>
      <c r="L2" s="71"/>
      <c r="M2" s="71"/>
    </row>
    <row r="3" spans="2:13" s="58" customFormat="1" ht="16.5" customHeight="1" x14ac:dyDescent="0.3">
      <c r="B3" s="95" t="s">
        <v>194</v>
      </c>
      <c r="C3" s="96"/>
      <c r="F3" s="90"/>
      <c r="G3" s="71"/>
      <c r="H3" s="71"/>
      <c r="I3" s="71"/>
      <c r="J3" s="71"/>
      <c r="K3" s="71"/>
      <c r="L3" s="71"/>
      <c r="M3" s="71"/>
    </row>
    <row r="4" spans="2:13" s="58" customFormat="1" ht="16.5" customHeight="1" x14ac:dyDescent="0.3">
      <c r="B4" s="97" t="s">
        <v>195</v>
      </c>
      <c r="C4" s="96" t="s">
        <v>230</v>
      </c>
      <c r="F4" s="90"/>
      <c r="G4" s="71"/>
      <c r="H4" s="71"/>
      <c r="I4" s="71"/>
      <c r="J4" s="71"/>
      <c r="K4" s="71"/>
      <c r="L4" s="71"/>
      <c r="M4" s="71"/>
    </row>
    <row r="5" spans="2:13" s="58" customFormat="1" ht="16.5" customHeight="1" x14ac:dyDescent="0.3">
      <c r="B5" s="95" t="s">
        <v>198</v>
      </c>
      <c r="C5" s="96" t="s">
        <v>196</v>
      </c>
      <c r="F5" s="90"/>
      <c r="G5" s="71"/>
      <c r="H5" s="71"/>
      <c r="I5" s="71"/>
      <c r="J5" s="71"/>
      <c r="K5" s="71"/>
      <c r="L5" s="71"/>
      <c r="M5" s="71"/>
    </row>
    <row r="6" spans="2:13" s="91" customFormat="1" ht="16.5" customHeight="1" x14ac:dyDescent="0.3">
      <c r="B6" s="95" t="s">
        <v>199</v>
      </c>
      <c r="C6" s="96" t="s">
        <v>52</v>
      </c>
      <c r="F6" s="93"/>
    </row>
    <row r="7" spans="2:13" ht="16.5" customHeight="1" x14ac:dyDescent="0.3">
      <c r="B7" s="98" t="s">
        <v>200</v>
      </c>
      <c r="C7" s="99" t="s">
        <v>201</v>
      </c>
      <c r="F7" s="89"/>
      <c r="G7" s="89"/>
      <c r="H7" s="89"/>
      <c r="I7" s="89"/>
      <c r="J7" s="89"/>
      <c r="K7" s="89"/>
      <c r="L7" s="89"/>
      <c r="M7" s="89"/>
    </row>
    <row r="8" spans="2:13" ht="16.5" customHeight="1" x14ac:dyDescent="0.25"/>
    <row r="9" spans="2:13" ht="16.5" customHeight="1" x14ac:dyDescent="0.3">
      <c r="B9" s="2"/>
      <c r="C9" s="2"/>
      <c r="D9" s="7"/>
    </row>
    <row r="10" spans="2:13" ht="16.5" customHeight="1" x14ac:dyDescent="0.25"/>
    <row r="12" spans="2:13" ht="212.25" customHeight="1" x14ac:dyDescent="0.3">
      <c r="B12" s="159" t="s">
        <v>225</v>
      </c>
      <c r="C12" s="159"/>
      <c r="D12" s="159"/>
      <c r="E12" s="159"/>
    </row>
    <row r="13" spans="2:13" ht="15" customHeight="1" x14ac:dyDescent="0.25">
      <c r="B13" s="104"/>
      <c r="C13" s="104"/>
      <c r="D13" s="104"/>
      <c r="E13" s="104"/>
    </row>
    <row r="14" spans="2:13" ht="15" customHeight="1" x14ac:dyDescent="0.25">
      <c r="B14" s="104"/>
      <c r="C14" s="104"/>
      <c r="D14" s="104"/>
      <c r="E14" s="104"/>
    </row>
    <row r="15" spans="2:13" ht="15" customHeight="1" x14ac:dyDescent="0.25">
      <c r="B15" s="104"/>
      <c r="C15" s="104"/>
      <c r="D15" s="104"/>
      <c r="E15" s="104"/>
    </row>
    <row r="16" spans="2:13" ht="15" customHeight="1" x14ac:dyDescent="0.25">
      <c r="B16" s="104"/>
      <c r="C16" s="104"/>
      <c r="D16" s="104"/>
      <c r="E16" s="104"/>
    </row>
    <row r="17" spans="2:5" ht="15" customHeight="1" x14ac:dyDescent="0.25">
      <c r="B17" s="104"/>
      <c r="C17" s="104"/>
      <c r="D17" s="104"/>
      <c r="E17" s="104"/>
    </row>
    <row r="18" spans="2:5" ht="15" customHeight="1" x14ac:dyDescent="0.25">
      <c r="B18" s="104"/>
      <c r="C18" s="104"/>
      <c r="D18" s="104"/>
      <c r="E18" s="104"/>
    </row>
    <row r="19" spans="2:5" ht="15" customHeight="1" x14ac:dyDescent="0.25">
      <c r="B19" s="104"/>
      <c r="C19" s="104"/>
      <c r="D19" s="104"/>
      <c r="E19" s="104"/>
    </row>
    <row r="20" spans="2:5" ht="15" customHeight="1" x14ac:dyDescent="0.25">
      <c r="B20" s="104"/>
      <c r="C20" s="104"/>
      <c r="D20" s="104"/>
      <c r="E20" s="104"/>
    </row>
    <row r="21" spans="2:5" ht="15" customHeight="1" x14ac:dyDescent="0.25">
      <c r="B21" s="104"/>
      <c r="C21" s="104"/>
      <c r="D21" s="104"/>
      <c r="E21" s="104"/>
    </row>
    <row r="22" spans="2:5" ht="15" customHeight="1" x14ac:dyDescent="0.25">
      <c r="B22" s="104"/>
      <c r="C22" s="104"/>
      <c r="D22" s="104"/>
      <c r="E22" s="104"/>
    </row>
    <row r="23" spans="2:5" ht="15" customHeight="1" x14ac:dyDescent="0.25">
      <c r="B23" s="104"/>
      <c r="C23" s="104"/>
      <c r="D23" s="104"/>
      <c r="E23" s="104"/>
    </row>
  </sheetData>
  <mergeCells count="1">
    <mergeCell ref="B12:E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01AD-67C8-4835-B59F-FD5361E5824A}">
  <dimension ref="A2:J15"/>
  <sheetViews>
    <sheetView zoomScale="90" zoomScaleNormal="90" workbookViewId="0">
      <selection activeCell="B36" sqref="B36"/>
    </sheetView>
  </sheetViews>
  <sheetFormatPr defaultColWidth="9.140625" defaultRowHeight="16.5" x14ac:dyDescent="0.3"/>
  <cols>
    <col min="1" max="1" width="11.28515625" style="88" customWidth="1"/>
    <col min="2" max="2" width="110" style="28" customWidth="1"/>
    <col min="3" max="3" width="33.42578125" style="41" customWidth="1"/>
    <col min="4" max="4" width="11.85546875" style="28" bestFit="1" customWidth="1"/>
    <col min="5" max="16384" width="9.140625" style="28"/>
  </cols>
  <sheetData>
    <row r="2" spans="1:10" ht="19.5" x14ac:dyDescent="0.3">
      <c r="B2" s="54" t="s">
        <v>226</v>
      </c>
      <c r="C2" s="145"/>
    </row>
    <row r="3" spans="1:10" x14ac:dyDescent="0.3">
      <c r="C3" s="47" t="s">
        <v>222</v>
      </c>
    </row>
    <row r="4" spans="1:10" x14ac:dyDescent="0.3">
      <c r="B4" s="24" t="s">
        <v>67</v>
      </c>
    </row>
    <row r="5" spans="1:10" x14ac:dyDescent="0.3">
      <c r="A5" s="7"/>
      <c r="B5" s="10" t="s">
        <v>64</v>
      </c>
      <c r="C5" s="147" t="s">
        <v>219</v>
      </c>
      <c r="D5" s="2"/>
    </row>
    <row r="6" spans="1:10" x14ac:dyDescent="0.3">
      <c r="B6" s="10"/>
      <c r="C6" s="146"/>
    </row>
    <row r="7" spans="1:10" x14ac:dyDescent="0.3">
      <c r="B7" s="61" t="s">
        <v>92</v>
      </c>
      <c r="C7" s="146"/>
    </row>
    <row r="8" spans="1:10" x14ac:dyDescent="0.3">
      <c r="A8" s="7"/>
      <c r="B8" s="10" t="s">
        <v>91</v>
      </c>
      <c r="C8" s="147" t="s">
        <v>220</v>
      </c>
      <c r="D8" s="10"/>
      <c r="E8" s="60"/>
      <c r="F8" s="60"/>
      <c r="G8" s="60"/>
      <c r="H8" s="60"/>
      <c r="I8" s="60"/>
      <c r="J8" s="60"/>
    </row>
    <row r="9" spans="1:10" x14ac:dyDescent="0.3">
      <c r="A9" s="7"/>
      <c r="B9" s="10" t="s">
        <v>140</v>
      </c>
      <c r="C9" s="147" t="s">
        <v>221</v>
      </c>
      <c r="D9" s="2"/>
    </row>
    <row r="10" spans="1:10" x14ac:dyDescent="0.3">
      <c r="B10" s="2"/>
      <c r="C10" s="149"/>
    </row>
    <row r="11" spans="1:10" x14ac:dyDescent="0.3">
      <c r="B11" s="24" t="s">
        <v>68</v>
      </c>
      <c r="C11" s="146"/>
    </row>
    <row r="12" spans="1:10" x14ac:dyDescent="0.3">
      <c r="A12" s="7"/>
      <c r="B12" s="60" t="s">
        <v>65</v>
      </c>
      <c r="C12" s="147" t="s">
        <v>223</v>
      </c>
    </row>
    <row r="13" spans="1:10" x14ac:dyDescent="0.3">
      <c r="A13" s="7"/>
      <c r="B13" s="10" t="s">
        <v>193</v>
      </c>
      <c r="C13" s="147" t="s">
        <v>224</v>
      </c>
    </row>
    <row r="14" spans="1:10" x14ac:dyDescent="0.3">
      <c r="A14" s="7"/>
      <c r="B14" s="10"/>
      <c r="C14" s="146"/>
    </row>
    <row r="15" spans="1:10" x14ac:dyDescent="0.3">
      <c r="C15" s="148"/>
    </row>
  </sheetData>
  <hyperlinks>
    <hyperlink ref="C5" location="'IFRS9-FL'!A1" display="'IFRS9-FL" xr:uid="{804AE685-7926-480F-AD72-92769A73D648}"/>
    <hyperlink ref="C8" location="'EU KM1'!A1" display="'EU KM1" xr:uid="{5C6DEA5B-3B36-4E90-822B-05E67EFD85DA}"/>
    <hyperlink ref="C9" location="'EU OV1'!A1" display="'EU OV1" xr:uid="{C779774A-1120-4C4E-858C-8FE2D91DEA1C}"/>
    <hyperlink ref="C12" location="'EU LIQ1'!A1" display="'EU LIQ1" xr:uid="{A87142A1-D3F9-41A1-A95D-49507D25ED45}"/>
    <hyperlink ref="C13" location="'EU LIQB'!A1" display="'EU LIQB" xr:uid="{83EC1F16-D0DA-4094-879A-E451915C949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1E6F-9239-49D9-B977-0707FC5A6991}">
  <dimension ref="B1:K36"/>
  <sheetViews>
    <sheetView zoomScale="90" zoomScaleNormal="90" workbookViewId="0">
      <selection activeCell="C37" sqref="C37"/>
    </sheetView>
  </sheetViews>
  <sheetFormatPr defaultColWidth="9.140625" defaultRowHeight="31.5" customHeight="1" x14ac:dyDescent="0.3"/>
  <cols>
    <col min="1" max="1" width="9.140625" style="2"/>
    <col min="2" max="2" width="9.140625" style="2" customWidth="1"/>
    <col min="3" max="3" width="78.5703125" style="2" customWidth="1"/>
    <col min="4" max="8" width="21.42578125" style="2" customWidth="1"/>
    <col min="9" max="16384" width="9.140625" style="2"/>
  </cols>
  <sheetData>
    <row r="1" spans="2:11" ht="16.5" customHeight="1" x14ac:dyDescent="0.3">
      <c r="H1" s="10"/>
    </row>
    <row r="2" spans="2:11" ht="19.5" customHeight="1" x14ac:dyDescent="0.3">
      <c r="B2" s="53" t="s">
        <v>64</v>
      </c>
      <c r="C2" s="51"/>
      <c r="D2" s="51"/>
      <c r="E2" s="51"/>
      <c r="F2" s="51"/>
      <c r="G2" s="25"/>
      <c r="H2" s="25"/>
      <c r="J2" s="160" t="s">
        <v>63</v>
      </c>
      <c r="K2" s="161"/>
    </row>
    <row r="3" spans="2:11" ht="16.5" customHeight="1" x14ac:dyDescent="0.3">
      <c r="J3" s="162"/>
      <c r="K3" s="163"/>
    </row>
    <row r="4" spans="2:11" ht="16.5" customHeight="1" x14ac:dyDescent="0.3">
      <c r="B4" s="1"/>
      <c r="C4" s="62"/>
      <c r="D4" s="62"/>
      <c r="E4" s="62"/>
      <c r="F4" s="62"/>
      <c r="G4" s="1"/>
      <c r="H4" s="1"/>
    </row>
    <row r="5" spans="2:11" ht="16.5" customHeight="1" x14ac:dyDescent="0.3">
      <c r="B5" s="13" t="s">
        <v>53</v>
      </c>
      <c r="C5" s="4"/>
      <c r="D5" s="152">
        <f>Attestation!C2</f>
        <v>45565</v>
      </c>
      <c r="E5" s="152">
        <f>D5-92</f>
        <v>45473</v>
      </c>
      <c r="F5" s="152">
        <f>D5-183</f>
        <v>45382</v>
      </c>
      <c r="G5" s="153">
        <f>D5-274</f>
        <v>45291</v>
      </c>
      <c r="H5" s="152">
        <f>D5-366</f>
        <v>45199</v>
      </c>
    </row>
    <row r="6" spans="2:11" ht="16.5" customHeight="1" x14ac:dyDescent="0.3">
      <c r="B6" s="30"/>
      <c r="C6" s="23" t="s">
        <v>2</v>
      </c>
      <c r="D6" s="23"/>
      <c r="E6" s="23"/>
      <c r="F6" s="23"/>
      <c r="G6" s="6"/>
      <c r="H6" s="6"/>
    </row>
    <row r="7" spans="2:11" ht="16.5" customHeight="1" x14ac:dyDescent="0.3">
      <c r="B7" s="3">
        <v>1</v>
      </c>
      <c r="C7" s="2" t="s">
        <v>69</v>
      </c>
      <c r="D7" s="108">
        <v>10766.084282645154</v>
      </c>
      <c r="E7" s="108">
        <v>10579.566050541645</v>
      </c>
      <c r="F7" s="108">
        <v>10313.325494006362</v>
      </c>
      <c r="G7" s="108">
        <v>10690.563803649386</v>
      </c>
      <c r="H7" s="114">
        <v>9902.2725358003045</v>
      </c>
    </row>
    <row r="8" spans="2:11" ht="33" customHeight="1" x14ac:dyDescent="0.3">
      <c r="B8" s="41">
        <v>2</v>
      </c>
      <c r="C8" s="11" t="s">
        <v>70</v>
      </c>
      <c r="D8" s="115">
        <v>10688.06059678296</v>
      </c>
      <c r="E8" s="115">
        <v>10502.804532316701</v>
      </c>
      <c r="F8" s="115">
        <v>10223.773634929161</v>
      </c>
      <c r="G8" s="115">
        <v>10491.391709767595</v>
      </c>
      <c r="H8" s="116">
        <v>9699.1993790125071</v>
      </c>
    </row>
    <row r="9" spans="2:11" ht="49.5" customHeight="1" x14ac:dyDescent="0.3">
      <c r="B9" s="41" t="s">
        <v>71</v>
      </c>
      <c r="C9" s="11" t="s">
        <v>72</v>
      </c>
      <c r="D9" s="113" t="s">
        <v>228</v>
      </c>
      <c r="E9" s="113" t="s">
        <v>228</v>
      </c>
      <c r="F9" s="113" t="s">
        <v>228</v>
      </c>
      <c r="G9" s="113" t="s">
        <v>228</v>
      </c>
      <c r="H9" s="113" t="s">
        <v>228</v>
      </c>
    </row>
    <row r="10" spans="2:11" ht="16.5" customHeight="1" x14ac:dyDescent="0.3">
      <c r="B10" s="3">
        <v>3</v>
      </c>
      <c r="C10" s="2" t="s">
        <v>3</v>
      </c>
      <c r="D10" s="108">
        <v>11939.084282645154</v>
      </c>
      <c r="E10" s="108">
        <v>11752.566050541645</v>
      </c>
      <c r="F10" s="108">
        <v>11486.325494006362</v>
      </c>
      <c r="G10" s="108">
        <v>11863.563803649386</v>
      </c>
      <c r="H10" s="116">
        <v>11074.921961563779</v>
      </c>
    </row>
    <row r="11" spans="2:11" ht="16.5" customHeight="1" x14ac:dyDescent="0.3">
      <c r="B11" s="41">
        <v>4</v>
      </c>
      <c r="C11" s="11" t="s">
        <v>4</v>
      </c>
      <c r="D11" s="115">
        <v>11861.06059678296</v>
      </c>
      <c r="E11" s="115">
        <v>11675.804532316701</v>
      </c>
      <c r="F11" s="115">
        <v>11396.773634929161</v>
      </c>
      <c r="G11" s="115">
        <v>11664.391709767595</v>
      </c>
      <c r="H11" s="116">
        <v>10871.848804775982</v>
      </c>
    </row>
    <row r="12" spans="2:11" ht="48.75" customHeight="1" x14ac:dyDescent="0.3">
      <c r="B12" s="41" t="s">
        <v>73</v>
      </c>
      <c r="C12" s="11" t="s">
        <v>74</v>
      </c>
      <c r="D12" s="113" t="s">
        <v>228</v>
      </c>
      <c r="E12" s="113" t="s">
        <v>228</v>
      </c>
      <c r="F12" s="113" t="s">
        <v>228</v>
      </c>
      <c r="G12" s="113" t="s">
        <v>228</v>
      </c>
      <c r="H12" s="113" t="s">
        <v>228</v>
      </c>
    </row>
    <row r="13" spans="2:11" ht="16.5" customHeight="1" x14ac:dyDescent="0.3">
      <c r="B13" s="41">
        <v>5</v>
      </c>
      <c r="C13" s="2" t="s">
        <v>5</v>
      </c>
      <c r="D13" s="108">
        <v>13516.121172095154</v>
      </c>
      <c r="E13" s="108">
        <v>13329.264725691644</v>
      </c>
      <c r="F13" s="108">
        <v>13062.620045826361</v>
      </c>
      <c r="G13" s="108">
        <v>13441.739297019387</v>
      </c>
      <c r="H13" s="116">
        <v>12640.866510066635</v>
      </c>
    </row>
    <row r="14" spans="2:11" ht="33" customHeight="1" x14ac:dyDescent="0.3">
      <c r="B14" s="41">
        <v>6</v>
      </c>
      <c r="C14" s="11" t="s">
        <v>6</v>
      </c>
      <c r="D14" s="115">
        <v>13438.09748623296</v>
      </c>
      <c r="E14" s="115">
        <v>13252.5032074667</v>
      </c>
      <c r="F14" s="115">
        <v>12973.06818674916</v>
      </c>
      <c r="G14" s="115">
        <v>13242.567203137596</v>
      </c>
      <c r="H14" s="116">
        <v>12437.793353278839</v>
      </c>
    </row>
    <row r="15" spans="2:11" ht="48.75" customHeight="1" x14ac:dyDescent="0.3">
      <c r="B15" s="41" t="s">
        <v>75</v>
      </c>
      <c r="C15" s="11" t="s">
        <v>76</v>
      </c>
      <c r="D15" s="113" t="s">
        <v>228</v>
      </c>
      <c r="E15" s="113" t="s">
        <v>228</v>
      </c>
      <c r="F15" s="113" t="s">
        <v>228</v>
      </c>
      <c r="G15" s="113" t="s">
        <v>228</v>
      </c>
      <c r="H15" s="113" t="s">
        <v>228</v>
      </c>
    </row>
    <row r="16" spans="2:11" ht="16.5" customHeight="1" x14ac:dyDescent="0.3">
      <c r="B16" s="38"/>
      <c r="C16" s="31" t="s">
        <v>7</v>
      </c>
      <c r="D16" s="63"/>
      <c r="E16" s="63"/>
      <c r="F16" s="63"/>
      <c r="G16" s="31"/>
      <c r="H16" s="32"/>
    </row>
    <row r="17" spans="2:8" ht="16.5" customHeight="1" x14ac:dyDescent="0.3">
      <c r="B17" s="3">
        <v>7</v>
      </c>
      <c r="C17" s="2" t="s">
        <v>1</v>
      </c>
      <c r="D17" s="108">
        <v>64036.035188765709</v>
      </c>
      <c r="E17" s="108">
        <v>61709.924369549633</v>
      </c>
      <c r="F17" s="108">
        <v>61037.244462049188</v>
      </c>
      <c r="G17" s="108">
        <v>60368.821359746638</v>
      </c>
      <c r="H17" s="116">
        <v>59880.356768610865</v>
      </c>
    </row>
    <row r="18" spans="2:8" ht="33" customHeight="1" x14ac:dyDescent="0.3">
      <c r="B18" s="41">
        <v>8</v>
      </c>
      <c r="C18" s="11" t="s">
        <v>8</v>
      </c>
      <c r="D18" s="115">
        <v>63958.011502903515</v>
      </c>
      <c r="E18" s="115">
        <v>61633.162851324691</v>
      </c>
      <c r="F18" s="115">
        <v>60947.692602971983</v>
      </c>
      <c r="G18" s="115">
        <v>60169.649265864842</v>
      </c>
      <c r="H18" s="116">
        <v>59677.28361182307</v>
      </c>
    </row>
    <row r="19" spans="2:8" ht="16.5" customHeight="1" x14ac:dyDescent="0.3">
      <c r="B19" s="38"/>
      <c r="C19" s="31" t="s">
        <v>9</v>
      </c>
      <c r="D19" s="64" t="s">
        <v>10</v>
      </c>
      <c r="E19" s="64" t="s">
        <v>10</v>
      </c>
      <c r="F19" s="64" t="s">
        <v>10</v>
      </c>
      <c r="G19" s="33" t="s">
        <v>10</v>
      </c>
      <c r="H19" s="33" t="s">
        <v>10</v>
      </c>
    </row>
    <row r="20" spans="2:8" ht="16.5" customHeight="1" x14ac:dyDescent="0.3">
      <c r="B20" s="3">
        <v>9</v>
      </c>
      <c r="C20" s="11" t="s">
        <v>77</v>
      </c>
      <c r="D20" s="117">
        <v>16.812540393715572</v>
      </c>
      <c r="E20" s="117">
        <v>17.144026926991444</v>
      </c>
      <c r="F20" s="117">
        <v>16.89677439553947</v>
      </c>
      <c r="G20" s="118">
        <v>17.708750250303467</v>
      </c>
      <c r="H20" s="119">
        <v>16.536762755212994</v>
      </c>
    </row>
    <row r="21" spans="2:8" ht="16.5" customHeight="1" x14ac:dyDescent="0.3">
      <c r="B21" s="41">
        <v>10</v>
      </c>
      <c r="C21" s="11" t="s">
        <v>78</v>
      </c>
      <c r="D21" s="117">
        <v>16.711058310963516</v>
      </c>
      <c r="E21" s="117">
        <v>17.040833289137229</v>
      </c>
      <c r="F21" s="117">
        <v>16.774668897687885</v>
      </c>
      <c r="G21" s="118">
        <v>17.436351778303486</v>
      </c>
      <c r="H21" s="119">
        <v>16.252749441650078</v>
      </c>
    </row>
    <row r="22" spans="2:8" ht="48.75" customHeight="1" x14ac:dyDescent="0.3">
      <c r="B22" s="41" t="s">
        <v>79</v>
      </c>
      <c r="C22" s="11" t="s">
        <v>80</v>
      </c>
      <c r="D22" s="120" t="s">
        <v>228</v>
      </c>
      <c r="E22" s="120" t="s">
        <v>228</v>
      </c>
      <c r="F22" s="120" t="s">
        <v>228</v>
      </c>
      <c r="G22" s="120" t="s">
        <v>228</v>
      </c>
      <c r="H22" s="120" t="s">
        <v>228</v>
      </c>
    </row>
    <row r="23" spans="2:8" ht="16.5" customHeight="1" x14ac:dyDescent="0.3">
      <c r="B23" s="3">
        <v>11</v>
      </c>
      <c r="C23" s="11" t="s">
        <v>11</v>
      </c>
      <c r="D23" s="117">
        <v>18.644321509679774</v>
      </c>
      <c r="E23" s="117">
        <v>19.04485570288735</v>
      </c>
      <c r="F23" s="117">
        <v>18.818551845255982</v>
      </c>
      <c r="G23" s="118">
        <v>19.651806241093684</v>
      </c>
      <c r="H23" s="119">
        <v>18.495083461775945</v>
      </c>
    </row>
    <row r="24" spans="2:8" ht="33" customHeight="1" x14ac:dyDescent="0.3">
      <c r="B24" s="41">
        <v>12</v>
      </c>
      <c r="C24" s="11" t="s">
        <v>12</v>
      </c>
      <c r="D24" s="117">
        <v>18.545074054162079</v>
      </c>
      <c r="E24" s="117">
        <v>18.944029467515396</v>
      </c>
      <c r="F24" s="117">
        <v>18.69927005960751</v>
      </c>
      <c r="G24" s="118">
        <v>19.385839625269316</v>
      </c>
      <c r="H24" s="119">
        <v>18.217734030075871</v>
      </c>
    </row>
    <row r="25" spans="2:8" ht="48.75" customHeight="1" x14ac:dyDescent="0.3">
      <c r="B25" s="41" t="s">
        <v>81</v>
      </c>
      <c r="C25" s="11" t="s">
        <v>82</v>
      </c>
      <c r="D25" s="120" t="s">
        <v>228</v>
      </c>
      <c r="E25" s="120" t="s">
        <v>228</v>
      </c>
      <c r="F25" s="120" t="s">
        <v>228</v>
      </c>
      <c r="G25" s="120" t="s">
        <v>228</v>
      </c>
      <c r="H25" s="120" t="s">
        <v>228</v>
      </c>
    </row>
    <row r="26" spans="2:8" ht="16.5" customHeight="1" x14ac:dyDescent="0.3">
      <c r="B26" s="3">
        <v>13</v>
      </c>
      <c r="C26" s="11" t="s">
        <v>13</v>
      </c>
      <c r="D26" s="117">
        <v>21.107055007781589</v>
      </c>
      <c r="E26" s="117">
        <v>21.59987208195135</v>
      </c>
      <c r="F26" s="117">
        <v>21.401064482765499</v>
      </c>
      <c r="G26" s="118">
        <v>22.266029043234248</v>
      </c>
      <c r="H26" s="119">
        <v>21.110205737272672</v>
      </c>
    </row>
    <row r="27" spans="2:8" ht="33" customHeight="1" x14ac:dyDescent="0.3">
      <c r="B27" s="41">
        <v>14</v>
      </c>
      <c r="C27" s="11" t="s">
        <v>14</v>
      </c>
      <c r="D27" s="117">
        <v>21.010811891209137</v>
      </c>
      <c r="E27" s="117">
        <v>21.502228012271903</v>
      </c>
      <c r="F27" s="117">
        <v>21.285577242864413</v>
      </c>
      <c r="G27" s="118">
        <v>22.008715963465498</v>
      </c>
      <c r="H27" s="119">
        <v>20.841755188090875</v>
      </c>
    </row>
    <row r="28" spans="2:8" ht="48.75" customHeight="1" x14ac:dyDescent="0.3">
      <c r="B28" s="41" t="s">
        <v>83</v>
      </c>
      <c r="C28" s="11" t="s">
        <v>84</v>
      </c>
      <c r="D28" s="120" t="s">
        <v>228</v>
      </c>
      <c r="E28" s="120" t="s">
        <v>228</v>
      </c>
      <c r="F28" s="120" t="s">
        <v>228</v>
      </c>
      <c r="G28" s="120" t="s">
        <v>228</v>
      </c>
      <c r="H28" s="120" t="s">
        <v>228</v>
      </c>
    </row>
    <row r="29" spans="2:8" ht="16.5" customHeight="1" x14ac:dyDescent="0.3">
      <c r="B29" s="38"/>
      <c r="C29" s="34" t="s">
        <v>15</v>
      </c>
      <c r="D29" s="65" t="s">
        <v>16</v>
      </c>
      <c r="E29" s="65" t="s">
        <v>16</v>
      </c>
      <c r="F29" s="65" t="s">
        <v>16</v>
      </c>
      <c r="G29" s="48" t="s">
        <v>16</v>
      </c>
      <c r="H29" s="33" t="s">
        <v>16</v>
      </c>
    </row>
    <row r="30" spans="2:8" ht="16.5" customHeight="1" x14ac:dyDescent="0.3">
      <c r="B30" s="3">
        <v>15</v>
      </c>
      <c r="C30" s="11" t="s">
        <v>17</v>
      </c>
      <c r="D30" s="115">
        <v>123992.75124075401</v>
      </c>
      <c r="E30" s="115">
        <v>121379.238968843</v>
      </c>
      <c r="F30" s="115">
        <v>119193.774874</v>
      </c>
      <c r="G30" s="115">
        <v>120818.56340853999</v>
      </c>
      <c r="H30" s="116">
        <v>114562.42632</v>
      </c>
    </row>
    <row r="31" spans="2:8" ht="16.5" customHeight="1" x14ac:dyDescent="0.3">
      <c r="B31" s="3">
        <v>16</v>
      </c>
      <c r="C31" s="11" t="s">
        <v>27</v>
      </c>
      <c r="D31" s="117">
        <v>9.6288566574858194</v>
      </c>
      <c r="E31" s="117">
        <v>9.6824999999999992</v>
      </c>
      <c r="F31" s="117">
        <v>9.6366999999999994</v>
      </c>
      <c r="G31" s="117">
        <v>9.81932202217431</v>
      </c>
      <c r="H31" s="121">
        <v>9.6671999999999993</v>
      </c>
    </row>
    <row r="32" spans="2:8" ht="31.5" customHeight="1" x14ac:dyDescent="0.3">
      <c r="B32" s="41">
        <v>17</v>
      </c>
      <c r="C32" s="11" t="s">
        <v>85</v>
      </c>
      <c r="D32" s="117">
        <v>9.5659306516657701</v>
      </c>
      <c r="E32" s="117">
        <v>9.6192764359922904</v>
      </c>
      <c r="F32" s="117">
        <v>9.5616000000000003</v>
      </c>
      <c r="G32" s="117">
        <v>9.6544697939547905</v>
      </c>
      <c r="H32" s="121">
        <v>9.4899000000000004</v>
      </c>
    </row>
    <row r="33" spans="2:8" ht="49.5" customHeight="1" x14ac:dyDescent="0.3">
      <c r="B33" s="41" t="s">
        <v>86</v>
      </c>
      <c r="C33" s="11" t="s">
        <v>87</v>
      </c>
      <c r="D33" s="120" t="s">
        <v>228</v>
      </c>
      <c r="E33" s="120" t="s">
        <v>228</v>
      </c>
      <c r="F33" s="120" t="s">
        <v>228</v>
      </c>
      <c r="G33" s="120" t="s">
        <v>228</v>
      </c>
      <c r="H33" s="120" t="s">
        <v>228</v>
      </c>
    </row>
    <row r="34" spans="2:8" ht="31.5" customHeight="1" x14ac:dyDescent="0.3">
      <c r="C34" s="24" t="s">
        <v>88</v>
      </c>
    </row>
    <row r="35" spans="2:8" ht="66" customHeight="1" x14ac:dyDescent="0.3">
      <c r="C35" s="150" t="s">
        <v>89</v>
      </c>
    </row>
    <row r="36" spans="2:8" ht="33" customHeight="1" x14ac:dyDescent="0.3">
      <c r="C36" s="9" t="s">
        <v>227</v>
      </c>
    </row>
  </sheetData>
  <mergeCells count="1">
    <mergeCell ref="J2:K3"/>
  </mergeCells>
  <hyperlinks>
    <hyperlink ref="J2" location="Index!A1" display="Index" xr:uid="{3F4C0F0C-5A68-46D4-B303-2678D3BE1273}"/>
    <hyperlink ref="J2:K3" location="Index!A1" display="Return to Index" xr:uid="{AD86DB5E-EFF6-45DE-8C8F-6C7A2D513DB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992B-31A0-4AD6-BD02-72AF765A182F}">
  <dimension ref="A1:I49"/>
  <sheetViews>
    <sheetView zoomScale="90" zoomScaleNormal="90" workbookViewId="0">
      <selection activeCell="D13" sqref="D13"/>
    </sheetView>
  </sheetViews>
  <sheetFormatPr defaultColWidth="9.140625" defaultRowHeight="16.5" x14ac:dyDescent="0.3"/>
  <cols>
    <col min="1" max="1" width="9.140625" style="2"/>
    <col min="2" max="2" width="9.140625" style="36" customWidth="1"/>
    <col min="3" max="3" width="81.85546875" style="2" customWidth="1"/>
    <col min="4" max="6" width="20" style="7" customWidth="1"/>
    <col min="7" max="16384" width="9.140625" style="2"/>
  </cols>
  <sheetData>
    <row r="1" spans="1:9" ht="16.5" customHeight="1" x14ac:dyDescent="0.3"/>
    <row r="2" spans="1:9" ht="19.5" customHeight="1" x14ac:dyDescent="0.3">
      <c r="B2" s="50" t="s">
        <v>91</v>
      </c>
      <c r="C2" s="51"/>
      <c r="H2" s="164" t="s">
        <v>63</v>
      </c>
      <c r="I2" s="165"/>
    </row>
    <row r="3" spans="1:9" ht="16.5" customHeight="1" x14ac:dyDescent="0.3">
      <c r="D3" s="83"/>
      <c r="E3" s="83"/>
      <c r="F3" s="83"/>
      <c r="H3" s="166"/>
      <c r="I3" s="167"/>
    </row>
    <row r="4" spans="1:9" ht="33.75" customHeight="1" x14ac:dyDescent="0.3">
      <c r="B4" s="35" t="s">
        <v>53</v>
      </c>
      <c r="C4" s="4"/>
      <c r="D4" s="152">
        <f>Attestation!C2</f>
        <v>45565</v>
      </c>
      <c r="E4" s="152">
        <f>D4-92</f>
        <v>45473</v>
      </c>
      <c r="F4" s="152">
        <f>D4-183</f>
        <v>45382</v>
      </c>
    </row>
    <row r="5" spans="1:9" x14ac:dyDescent="0.3">
      <c r="A5" s="15"/>
      <c r="B5" s="43"/>
      <c r="C5" s="20" t="s">
        <v>96</v>
      </c>
      <c r="D5" s="81"/>
      <c r="E5" s="81"/>
      <c r="F5" s="81"/>
    </row>
    <row r="6" spans="1:9" ht="16.5" customHeight="1" x14ac:dyDescent="0.3">
      <c r="A6" s="16"/>
      <c r="B6" s="44">
        <v>1</v>
      </c>
      <c r="C6" s="17" t="s">
        <v>93</v>
      </c>
      <c r="D6" s="80">
        <v>10766.084282645154</v>
      </c>
      <c r="E6" s="80">
        <v>10579.566050541645</v>
      </c>
      <c r="F6" s="80">
        <v>10313.325494006362</v>
      </c>
    </row>
    <row r="7" spans="1:9" ht="16.5" customHeight="1" x14ac:dyDescent="0.3">
      <c r="A7" s="16"/>
      <c r="B7" s="44">
        <v>2</v>
      </c>
      <c r="C7" s="17" t="s">
        <v>94</v>
      </c>
      <c r="D7" s="80">
        <v>11939.084282645154</v>
      </c>
      <c r="E7" s="80">
        <v>11752.566050541645</v>
      </c>
      <c r="F7" s="80">
        <v>11486.325494006362</v>
      </c>
    </row>
    <row r="8" spans="1:9" ht="16.5" customHeight="1" x14ac:dyDescent="0.3">
      <c r="A8" s="16"/>
      <c r="B8" s="44">
        <v>3</v>
      </c>
      <c r="C8" s="17" t="s">
        <v>95</v>
      </c>
      <c r="D8" s="80">
        <v>13516.121172095154</v>
      </c>
      <c r="E8" s="80">
        <v>13329.264725691644</v>
      </c>
      <c r="F8" s="80">
        <v>13062.620045826361</v>
      </c>
    </row>
    <row r="9" spans="1:9" ht="16.5" customHeight="1" x14ac:dyDescent="0.3">
      <c r="A9" s="16"/>
      <c r="B9" s="45"/>
      <c r="C9" s="20" t="s">
        <v>97</v>
      </c>
      <c r="D9" s="81"/>
      <c r="E9" s="81"/>
      <c r="F9" s="81"/>
    </row>
    <row r="10" spans="1:9" ht="16.5" customHeight="1" x14ac:dyDescent="0.3">
      <c r="A10" s="16"/>
      <c r="B10" s="44">
        <v>4</v>
      </c>
      <c r="C10" s="17" t="s">
        <v>98</v>
      </c>
      <c r="D10" s="80">
        <v>64036.035188765709</v>
      </c>
      <c r="E10" s="80">
        <v>61709.924369549633</v>
      </c>
      <c r="F10" s="80">
        <v>61037.244462049188</v>
      </c>
    </row>
    <row r="11" spans="1:9" ht="16.5" customHeight="1" x14ac:dyDescent="0.3">
      <c r="A11" s="16"/>
      <c r="B11" s="45"/>
      <c r="C11" s="20" t="s">
        <v>99</v>
      </c>
      <c r="D11" s="81"/>
      <c r="E11" s="81"/>
      <c r="F11" s="81"/>
    </row>
    <row r="12" spans="1:9" ht="16.5" customHeight="1" x14ac:dyDescent="0.3">
      <c r="B12" s="44">
        <v>5</v>
      </c>
      <c r="C12" s="17" t="s">
        <v>100</v>
      </c>
      <c r="D12" s="103">
        <v>16.812540393715572</v>
      </c>
      <c r="E12" s="103">
        <v>17.144026926991444</v>
      </c>
      <c r="F12" s="103">
        <v>16.89677439553947</v>
      </c>
      <c r="G12" s="10"/>
      <c r="H12" s="10"/>
      <c r="I12" s="10"/>
    </row>
    <row r="13" spans="1:9" ht="16.5" customHeight="1" x14ac:dyDescent="0.3">
      <c r="B13" s="44">
        <v>6</v>
      </c>
      <c r="C13" s="17" t="s">
        <v>101</v>
      </c>
      <c r="D13" s="103">
        <v>18.644321509679774</v>
      </c>
      <c r="E13" s="103">
        <v>19.04485570288735</v>
      </c>
      <c r="F13" s="103">
        <v>18.818551845255982</v>
      </c>
      <c r="G13" s="10"/>
      <c r="H13" s="10"/>
      <c r="I13" s="10"/>
    </row>
    <row r="14" spans="1:9" ht="16.5" customHeight="1" x14ac:dyDescent="0.3">
      <c r="B14" s="44">
        <v>7</v>
      </c>
      <c r="C14" s="17" t="s">
        <v>102</v>
      </c>
      <c r="D14" s="103">
        <v>21.107055007781589</v>
      </c>
      <c r="E14" s="103">
        <v>21.59987208195135</v>
      </c>
      <c r="F14" s="103">
        <v>21.401064482765499</v>
      </c>
      <c r="G14" s="10"/>
      <c r="H14" s="10"/>
      <c r="I14" s="10"/>
    </row>
    <row r="15" spans="1:9" ht="33" customHeight="1" x14ac:dyDescent="0.3">
      <c r="A15" s="16"/>
      <c r="B15" s="46"/>
      <c r="C15" s="19" t="s">
        <v>202</v>
      </c>
      <c r="D15" s="84"/>
      <c r="E15" s="84"/>
      <c r="F15" s="84"/>
    </row>
    <row r="16" spans="1:9" s="10" customFormat="1" ht="16.5" customHeight="1" x14ac:dyDescent="0.3">
      <c r="A16" s="72"/>
      <c r="B16" s="73" t="s">
        <v>114</v>
      </c>
      <c r="C16" s="74" t="s">
        <v>203</v>
      </c>
      <c r="D16" s="105">
        <v>1.5428812809711174</v>
      </c>
      <c r="E16" s="105">
        <v>1.6253463446442864</v>
      </c>
      <c r="F16" s="105">
        <v>1.4745095522935237</v>
      </c>
    </row>
    <row r="17" spans="1:6" s="10" customFormat="1" ht="16.5" customHeight="1" x14ac:dyDescent="0.3">
      <c r="A17" s="72"/>
      <c r="B17" s="73" t="s">
        <v>115</v>
      </c>
      <c r="C17" s="123" t="s">
        <v>215</v>
      </c>
      <c r="D17" s="105">
        <v>0.86787072054625347</v>
      </c>
      <c r="E17" s="105">
        <v>0.91425731886241102</v>
      </c>
      <c r="F17" s="105">
        <v>0.82941162316510708</v>
      </c>
    </row>
    <row r="18" spans="1:6" ht="16.5" customHeight="1" x14ac:dyDescent="0.3">
      <c r="B18" s="44" t="s">
        <v>116</v>
      </c>
      <c r="C18" s="124" t="s">
        <v>216</v>
      </c>
      <c r="D18" s="105">
        <v>1.157160960728338</v>
      </c>
      <c r="E18" s="105">
        <v>1.2190097584832149</v>
      </c>
      <c r="F18" s="105">
        <v>1.1058821642201426</v>
      </c>
    </row>
    <row r="19" spans="1:6" ht="16.5" customHeight="1" x14ac:dyDescent="0.3">
      <c r="B19" s="44" t="s">
        <v>117</v>
      </c>
      <c r="C19" s="75" t="s">
        <v>103</v>
      </c>
      <c r="D19" s="105">
        <v>9.5428812809711179</v>
      </c>
      <c r="E19" s="105">
        <v>9.6253463446442868</v>
      </c>
      <c r="F19" s="105">
        <v>9.4745095522935241</v>
      </c>
    </row>
    <row r="20" spans="1:6" ht="33.75" customHeight="1" x14ac:dyDescent="0.3">
      <c r="A20" s="16"/>
      <c r="B20" s="45"/>
      <c r="C20" s="18" t="s">
        <v>104</v>
      </c>
      <c r="D20" s="81"/>
      <c r="E20" s="81"/>
      <c r="F20" s="81"/>
    </row>
    <row r="21" spans="1:6" ht="16.5" customHeight="1" x14ac:dyDescent="0.3">
      <c r="B21" s="41">
        <v>8</v>
      </c>
      <c r="C21" s="36" t="s">
        <v>105</v>
      </c>
      <c r="D21" s="82">
        <v>2.5</v>
      </c>
      <c r="E21" s="82">
        <v>2.5</v>
      </c>
      <c r="F21" s="82">
        <v>2.5</v>
      </c>
    </row>
    <row r="22" spans="1:6" ht="33" customHeight="1" x14ac:dyDescent="0.3">
      <c r="B22" s="41" t="s">
        <v>118</v>
      </c>
      <c r="C22" s="69" t="s">
        <v>106</v>
      </c>
      <c r="D22" s="106">
        <v>0</v>
      </c>
      <c r="E22" s="106">
        <v>0</v>
      </c>
      <c r="F22" s="106">
        <v>0</v>
      </c>
    </row>
    <row r="23" spans="1:6" ht="16.5" customHeight="1" x14ac:dyDescent="0.3">
      <c r="B23" s="41">
        <v>9</v>
      </c>
      <c r="C23" s="69" t="s">
        <v>107</v>
      </c>
      <c r="D23" s="82">
        <v>2.4630369338485867</v>
      </c>
      <c r="E23" s="82">
        <v>2.4606038713152327</v>
      </c>
      <c r="F23" s="82">
        <v>2.4610060703880263</v>
      </c>
    </row>
    <row r="24" spans="1:6" ht="16.5" customHeight="1" x14ac:dyDescent="0.3">
      <c r="A24" s="70"/>
      <c r="B24" s="42" t="s">
        <v>90</v>
      </c>
      <c r="C24" s="9" t="s">
        <v>108</v>
      </c>
      <c r="D24" s="82">
        <v>0.50898200208182254</v>
      </c>
      <c r="E24" s="82">
        <v>0.45220910388556451</v>
      </c>
      <c r="F24" s="82" t="s">
        <v>229</v>
      </c>
    </row>
    <row r="25" spans="1:6" ht="16.5" customHeight="1" x14ac:dyDescent="0.3">
      <c r="A25" s="70"/>
      <c r="B25" s="42">
        <v>10</v>
      </c>
      <c r="C25" s="9" t="s">
        <v>109</v>
      </c>
      <c r="D25" s="106" t="s">
        <v>229</v>
      </c>
      <c r="E25" s="106" t="s">
        <v>229</v>
      </c>
      <c r="F25" s="106" t="s">
        <v>229</v>
      </c>
    </row>
    <row r="26" spans="1:6" ht="16.5" customHeight="1" x14ac:dyDescent="0.3">
      <c r="B26" s="42" t="s">
        <v>119</v>
      </c>
      <c r="C26" s="10" t="s">
        <v>110</v>
      </c>
      <c r="D26" s="82">
        <v>1</v>
      </c>
      <c r="E26" s="82">
        <v>1</v>
      </c>
      <c r="F26" s="82">
        <v>1</v>
      </c>
    </row>
    <row r="27" spans="1:6" x14ac:dyDescent="0.3">
      <c r="B27" s="41">
        <v>11</v>
      </c>
      <c r="C27" s="2" t="s">
        <v>111</v>
      </c>
      <c r="D27" s="82">
        <v>6.472018935930409</v>
      </c>
      <c r="E27" s="82">
        <v>6.4128129752007998</v>
      </c>
      <c r="F27" s="82">
        <v>5.9610060703880263</v>
      </c>
    </row>
    <row r="28" spans="1:6" x14ac:dyDescent="0.3">
      <c r="B28" s="41" t="s">
        <v>120</v>
      </c>
      <c r="C28" s="2" t="s">
        <v>112</v>
      </c>
      <c r="D28" s="82">
        <v>16.014900216901527</v>
      </c>
      <c r="E28" s="82">
        <v>16.038159319845086</v>
      </c>
      <c r="F28" s="82">
        <v>15.43551562268155</v>
      </c>
    </row>
    <row r="29" spans="1:6" x14ac:dyDescent="0.3">
      <c r="B29" s="41">
        <v>12</v>
      </c>
      <c r="C29" s="2" t="s">
        <v>113</v>
      </c>
      <c r="D29" s="82">
        <v>11.444669673169319</v>
      </c>
      <c r="E29" s="82">
        <v>11.729769608129033</v>
      </c>
      <c r="F29" s="82">
        <v>11.567362772374363</v>
      </c>
    </row>
    <row r="30" spans="1:6" x14ac:dyDescent="0.3">
      <c r="B30" s="77"/>
      <c r="C30" s="8" t="s">
        <v>27</v>
      </c>
      <c r="D30" s="29"/>
      <c r="E30" s="29"/>
      <c r="F30" s="29"/>
    </row>
    <row r="31" spans="1:6" x14ac:dyDescent="0.3">
      <c r="B31" s="41">
        <v>13</v>
      </c>
      <c r="C31" s="2" t="s">
        <v>17</v>
      </c>
      <c r="D31" s="115">
        <v>123992.75124075401</v>
      </c>
      <c r="E31" s="115">
        <v>121379.238968843</v>
      </c>
      <c r="F31" s="115">
        <v>119193.774874</v>
      </c>
    </row>
    <row r="32" spans="1:6" x14ac:dyDescent="0.3">
      <c r="B32" s="41">
        <v>14</v>
      </c>
      <c r="C32" s="2" t="s">
        <v>213</v>
      </c>
      <c r="D32" s="107">
        <v>9.6288566574858194</v>
      </c>
      <c r="E32" s="107">
        <v>9.6824999999999992</v>
      </c>
      <c r="F32" s="107">
        <v>9.6366999999999994</v>
      </c>
    </row>
    <row r="33" spans="2:6" ht="33" customHeight="1" x14ac:dyDescent="0.3">
      <c r="B33" s="76"/>
      <c r="C33" s="12" t="s">
        <v>121</v>
      </c>
      <c r="D33" s="29"/>
      <c r="E33" s="29"/>
      <c r="F33" s="29"/>
    </row>
    <row r="34" spans="2:6" x14ac:dyDescent="0.3">
      <c r="B34" s="41" t="s">
        <v>28</v>
      </c>
      <c r="C34" s="2" t="s">
        <v>204</v>
      </c>
      <c r="D34" s="106" t="s">
        <v>229</v>
      </c>
      <c r="E34" s="106" t="s">
        <v>229</v>
      </c>
      <c r="F34" s="106" t="s">
        <v>229</v>
      </c>
    </row>
    <row r="35" spans="2:6" x14ac:dyDescent="0.3">
      <c r="B35" s="41" t="s">
        <v>124</v>
      </c>
      <c r="C35" s="122" t="s">
        <v>215</v>
      </c>
      <c r="D35" s="106" t="s">
        <v>229</v>
      </c>
      <c r="E35" s="106" t="s">
        <v>229</v>
      </c>
      <c r="F35" s="106" t="s">
        <v>229</v>
      </c>
    </row>
    <row r="36" spans="2:6" x14ac:dyDescent="0.3">
      <c r="B36" s="41" t="s">
        <v>125</v>
      </c>
      <c r="C36" s="2" t="s">
        <v>122</v>
      </c>
      <c r="D36" s="107">
        <v>3</v>
      </c>
      <c r="E36" s="107">
        <v>3</v>
      </c>
      <c r="F36" s="107">
        <v>3</v>
      </c>
    </row>
    <row r="37" spans="2:6" ht="33" customHeight="1" x14ac:dyDescent="0.3">
      <c r="B37" s="40"/>
      <c r="C37" s="12" t="s">
        <v>205</v>
      </c>
      <c r="D37" s="85"/>
      <c r="E37" s="85"/>
      <c r="F37" s="85"/>
    </row>
    <row r="38" spans="2:6" x14ac:dyDescent="0.3">
      <c r="B38" s="41" t="s">
        <v>126</v>
      </c>
      <c r="C38" s="2" t="s">
        <v>206</v>
      </c>
      <c r="D38" s="106" t="s">
        <v>229</v>
      </c>
      <c r="E38" s="106" t="s">
        <v>229</v>
      </c>
      <c r="F38" s="106" t="s">
        <v>229</v>
      </c>
    </row>
    <row r="39" spans="2:6" x14ac:dyDescent="0.3">
      <c r="B39" s="41" t="s">
        <v>127</v>
      </c>
      <c r="C39" s="2" t="s">
        <v>123</v>
      </c>
      <c r="D39" s="107">
        <v>3</v>
      </c>
      <c r="E39" s="107">
        <v>3</v>
      </c>
      <c r="F39" s="107">
        <v>3</v>
      </c>
    </row>
    <row r="40" spans="2:6" x14ac:dyDescent="0.3">
      <c r="B40" s="40"/>
      <c r="C40" s="8" t="s">
        <v>128</v>
      </c>
      <c r="D40" s="85"/>
      <c r="E40" s="85"/>
      <c r="F40" s="85"/>
    </row>
    <row r="41" spans="2:6" x14ac:dyDescent="0.3">
      <c r="B41" s="41">
        <v>15</v>
      </c>
      <c r="C41" s="2" t="s">
        <v>129</v>
      </c>
      <c r="D41" s="80">
        <v>34472.080384937799</v>
      </c>
      <c r="E41" s="80">
        <v>35836.782325603599</v>
      </c>
      <c r="F41" s="80">
        <v>33436.294607400901</v>
      </c>
    </row>
    <row r="42" spans="2:6" x14ac:dyDescent="0.3">
      <c r="B42" s="41" t="s">
        <v>134</v>
      </c>
      <c r="C42" s="2" t="s">
        <v>130</v>
      </c>
      <c r="D42" s="80">
        <v>16553.231862577399</v>
      </c>
      <c r="E42" s="80">
        <v>15780.1617139061</v>
      </c>
      <c r="F42" s="80">
        <v>15367.713277674256</v>
      </c>
    </row>
    <row r="43" spans="2:6" x14ac:dyDescent="0.3">
      <c r="B43" s="41" t="s">
        <v>135</v>
      </c>
      <c r="C43" s="2" t="s">
        <v>131</v>
      </c>
      <c r="D43" s="80">
        <v>5023.3906535915003</v>
      </c>
      <c r="E43" s="80">
        <v>4339.9501363276995</v>
      </c>
      <c r="F43" s="80">
        <v>4282.2386161095001</v>
      </c>
    </row>
    <row r="44" spans="2:6" x14ac:dyDescent="0.3">
      <c r="B44" s="41">
        <v>16</v>
      </c>
      <c r="C44" s="2" t="s">
        <v>132</v>
      </c>
      <c r="D44" s="80">
        <v>11529.841208985898</v>
      </c>
      <c r="E44" s="80">
        <v>11440.211577578402</v>
      </c>
      <c r="F44" s="80">
        <v>11085.474661564758</v>
      </c>
    </row>
    <row r="45" spans="2:6" x14ac:dyDescent="0.3">
      <c r="B45" s="41">
        <v>17</v>
      </c>
      <c r="C45" s="2" t="s">
        <v>133</v>
      </c>
      <c r="D45" s="132">
        <v>298.98139757615775</v>
      </c>
      <c r="E45" s="132">
        <v>313.25279329483629</v>
      </c>
      <c r="F45" s="132">
        <v>301.62257934998735</v>
      </c>
    </row>
    <row r="46" spans="2:6" x14ac:dyDescent="0.3">
      <c r="B46" s="77"/>
      <c r="C46" s="8" t="s">
        <v>136</v>
      </c>
      <c r="D46" s="29"/>
      <c r="E46" s="29"/>
      <c r="F46" s="29"/>
    </row>
    <row r="47" spans="2:6" x14ac:dyDescent="0.3">
      <c r="B47" s="41">
        <v>18</v>
      </c>
      <c r="C47" s="2" t="s">
        <v>137</v>
      </c>
      <c r="D47" s="80">
        <v>113276.29569740799</v>
      </c>
      <c r="E47" s="80">
        <v>112154.39583629901</v>
      </c>
      <c r="F47" s="80">
        <v>109656.65680277298</v>
      </c>
    </row>
    <row r="48" spans="2:6" x14ac:dyDescent="0.3">
      <c r="B48" s="41">
        <v>19</v>
      </c>
      <c r="C48" s="2" t="s">
        <v>138</v>
      </c>
      <c r="D48" s="80">
        <v>86857.328879677909</v>
      </c>
      <c r="E48" s="80">
        <v>84705.118118855404</v>
      </c>
      <c r="F48" s="80">
        <v>83839.933047868297</v>
      </c>
    </row>
    <row r="49" spans="2:6" x14ac:dyDescent="0.3">
      <c r="B49" s="41">
        <v>20</v>
      </c>
      <c r="C49" s="2" t="s">
        <v>139</v>
      </c>
      <c r="D49" s="132">
        <v>130.41650849559036</v>
      </c>
      <c r="E49" s="132">
        <v>132.40568967618663</v>
      </c>
      <c r="F49" s="132">
        <v>130.79287258037843</v>
      </c>
    </row>
  </sheetData>
  <sheetProtection sort="0" autoFilter="0"/>
  <mergeCells count="1">
    <mergeCell ref="H2:I3"/>
  </mergeCells>
  <hyperlinks>
    <hyperlink ref="H2:I3" location="Index!A1" display="Return to Index" xr:uid="{BB806622-45A6-41E2-9692-7D8EDBF9517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E75BD-9827-458F-8210-65B46F4F4AAE}">
  <dimension ref="A1:L38"/>
  <sheetViews>
    <sheetView zoomScale="90" zoomScaleNormal="90" workbookViewId="0">
      <selection activeCell="L21" sqref="L21"/>
    </sheetView>
  </sheetViews>
  <sheetFormatPr defaultColWidth="9.140625" defaultRowHeight="16.5" x14ac:dyDescent="0.3"/>
  <cols>
    <col min="1" max="1" width="9.140625" style="2"/>
    <col min="2" max="2" width="9.140625" style="36" customWidth="1"/>
    <col min="3" max="3" width="81.85546875" style="2" customWidth="1"/>
    <col min="4" max="4" width="19.85546875" style="7" customWidth="1"/>
    <col min="5" max="5" width="20" style="7" customWidth="1"/>
    <col min="6" max="6" width="20" style="2" customWidth="1"/>
    <col min="7" max="11" width="9.140625" style="2"/>
    <col min="12" max="12" width="16.7109375" style="2" bestFit="1" customWidth="1"/>
    <col min="13" max="16384" width="9.140625" style="2"/>
  </cols>
  <sheetData>
    <row r="1" spans="1:9" ht="16.5" customHeight="1" x14ac:dyDescent="0.3"/>
    <row r="2" spans="1:9" ht="19.5" customHeight="1" x14ac:dyDescent="0.3">
      <c r="B2" s="59" t="s">
        <v>167</v>
      </c>
      <c r="C2" s="66"/>
      <c r="H2" s="164" t="s">
        <v>63</v>
      </c>
      <c r="I2" s="165"/>
    </row>
    <row r="3" spans="1:9" ht="16.5" customHeight="1" x14ac:dyDescent="0.3">
      <c r="D3" s="79"/>
      <c r="E3" s="79"/>
      <c r="F3" s="125"/>
      <c r="H3" s="166"/>
      <c r="I3" s="167"/>
    </row>
    <row r="4" spans="1:9" ht="34.5" customHeight="1" x14ac:dyDescent="0.3">
      <c r="B4" s="39"/>
      <c r="C4" s="4"/>
      <c r="D4" s="168" t="s">
        <v>141</v>
      </c>
      <c r="E4" s="168"/>
      <c r="F4" s="14" t="s">
        <v>142</v>
      </c>
      <c r="H4" s="52"/>
      <c r="I4" s="52"/>
    </row>
    <row r="5" spans="1:9" ht="16.5" customHeight="1" x14ac:dyDescent="0.3">
      <c r="B5" s="39" t="s">
        <v>53</v>
      </c>
      <c r="C5" s="4"/>
      <c r="D5" s="152">
        <f>Attestation!C2</f>
        <v>45565</v>
      </c>
      <c r="E5" s="152">
        <f>D5-92</f>
        <v>45473</v>
      </c>
      <c r="F5" s="152">
        <f>D5</f>
        <v>45565</v>
      </c>
    </row>
    <row r="6" spans="1:9" x14ac:dyDescent="0.3">
      <c r="A6" s="15"/>
      <c r="B6" s="134">
        <v>1</v>
      </c>
      <c r="C6" s="137" t="s">
        <v>18</v>
      </c>
      <c r="D6" s="144">
        <v>50706.349442299994</v>
      </c>
      <c r="E6" s="144">
        <v>48627.736298310003</v>
      </c>
      <c r="F6" s="144">
        <v>4056.5079553839996</v>
      </c>
    </row>
    <row r="7" spans="1:9" ht="16.5" customHeight="1" x14ac:dyDescent="0.3">
      <c r="A7" s="16"/>
      <c r="B7" s="138">
        <v>2</v>
      </c>
      <c r="C7" s="139" t="s">
        <v>19</v>
      </c>
      <c r="D7" s="136">
        <v>50706.349442299994</v>
      </c>
      <c r="E7" s="136">
        <v>48627.736298310003</v>
      </c>
      <c r="F7" s="136">
        <v>4056.5079553839996</v>
      </c>
    </row>
    <row r="8" spans="1:9" ht="16.5" customHeight="1" x14ac:dyDescent="0.3">
      <c r="A8" s="16"/>
      <c r="B8" s="138">
        <v>3</v>
      </c>
      <c r="C8" s="139" t="s">
        <v>20</v>
      </c>
      <c r="D8" s="136"/>
      <c r="E8" s="136"/>
      <c r="F8" s="136"/>
    </row>
    <row r="9" spans="1:9" ht="16.5" customHeight="1" x14ac:dyDescent="0.3">
      <c r="A9" s="16"/>
      <c r="B9" s="138">
        <v>4</v>
      </c>
      <c r="C9" s="139" t="s">
        <v>143</v>
      </c>
      <c r="D9" s="136"/>
      <c r="E9" s="136"/>
      <c r="F9" s="136"/>
    </row>
    <row r="10" spans="1:9" ht="16.5" customHeight="1" x14ac:dyDescent="0.3">
      <c r="A10" s="16"/>
      <c r="B10" s="138" t="s">
        <v>144</v>
      </c>
      <c r="C10" s="139" t="s">
        <v>145</v>
      </c>
      <c r="D10" s="136"/>
      <c r="E10" s="136"/>
      <c r="F10" s="136"/>
    </row>
    <row r="11" spans="1:9" ht="16.5" customHeight="1" x14ac:dyDescent="0.3">
      <c r="A11" s="16"/>
      <c r="B11" s="138">
        <v>5</v>
      </c>
      <c r="C11" s="139" t="s">
        <v>146</v>
      </c>
      <c r="D11" s="136"/>
      <c r="E11" s="136"/>
      <c r="F11" s="136"/>
    </row>
    <row r="12" spans="1:9" ht="16.5" customHeight="1" x14ac:dyDescent="0.3">
      <c r="A12" s="16"/>
      <c r="B12" s="140">
        <v>6</v>
      </c>
      <c r="C12" s="137" t="s">
        <v>147</v>
      </c>
      <c r="D12" s="144">
        <v>1275.19931451</v>
      </c>
      <c r="E12" s="144">
        <v>1218.9834703900001</v>
      </c>
      <c r="F12" s="144">
        <v>102.0159451608</v>
      </c>
    </row>
    <row r="13" spans="1:9" ht="16.5" customHeight="1" x14ac:dyDescent="0.3">
      <c r="A13" s="16"/>
      <c r="B13" s="138">
        <v>7</v>
      </c>
      <c r="C13" s="139" t="s">
        <v>148</v>
      </c>
      <c r="D13" s="151">
        <v>558.99998700000003</v>
      </c>
      <c r="E13" s="151">
        <v>566.50977669000008</v>
      </c>
      <c r="F13" s="136">
        <v>44.719998960000005</v>
      </c>
    </row>
    <row r="14" spans="1:9" ht="16.5" customHeight="1" x14ac:dyDescent="0.3">
      <c r="A14" s="16"/>
      <c r="B14" s="138">
        <v>8</v>
      </c>
      <c r="C14" s="139" t="s">
        <v>21</v>
      </c>
      <c r="D14" s="136"/>
      <c r="E14" s="136"/>
      <c r="F14" s="136"/>
    </row>
    <row r="15" spans="1:9" ht="16.5" customHeight="1" x14ac:dyDescent="0.3">
      <c r="B15" s="138" t="s">
        <v>118</v>
      </c>
      <c r="C15" s="139" t="s">
        <v>149</v>
      </c>
      <c r="D15" s="136">
        <v>6.0232789999999996</v>
      </c>
      <c r="E15" s="136">
        <v>3.2773374799999999</v>
      </c>
      <c r="F15" s="136">
        <v>0.48186231999999996</v>
      </c>
    </row>
    <row r="16" spans="1:9" ht="16.5" customHeight="1" x14ac:dyDescent="0.3">
      <c r="B16" s="138" t="s">
        <v>162</v>
      </c>
      <c r="C16" s="139" t="s">
        <v>150</v>
      </c>
      <c r="D16" s="136">
        <v>374.62984463999999</v>
      </c>
      <c r="E16" s="136">
        <v>295.94148983999997</v>
      </c>
      <c r="F16" s="136">
        <v>29.9703875712</v>
      </c>
    </row>
    <row r="17" spans="1:12" ht="16.5" customHeight="1" x14ac:dyDescent="0.3">
      <c r="A17" s="16"/>
      <c r="B17" s="138">
        <v>9</v>
      </c>
      <c r="C17" s="139" t="s">
        <v>151</v>
      </c>
      <c r="D17" s="136">
        <v>335.54620387</v>
      </c>
      <c r="E17" s="136">
        <v>353.25486637999978</v>
      </c>
      <c r="F17" s="136">
        <v>26.843696309599999</v>
      </c>
    </row>
    <row r="18" spans="1:12" ht="16.5" customHeight="1" x14ac:dyDescent="0.3">
      <c r="A18" s="16"/>
      <c r="B18" s="140">
        <v>15</v>
      </c>
      <c r="C18" s="137" t="s">
        <v>22</v>
      </c>
      <c r="D18" s="144"/>
      <c r="E18" s="144"/>
      <c r="F18" s="144"/>
    </row>
    <row r="19" spans="1:12" ht="16.5" customHeight="1" x14ac:dyDescent="0.3">
      <c r="A19" s="16"/>
      <c r="B19" s="140">
        <v>16</v>
      </c>
      <c r="C19" s="137" t="s">
        <v>152</v>
      </c>
      <c r="D19" s="144"/>
      <c r="E19" s="144"/>
      <c r="F19" s="144"/>
      <c r="L19" s="172"/>
    </row>
    <row r="20" spans="1:12" ht="16.5" customHeight="1" x14ac:dyDescent="0.3">
      <c r="B20" s="138">
        <v>17</v>
      </c>
      <c r="C20" s="139" t="s">
        <v>153</v>
      </c>
      <c r="D20" s="136"/>
      <c r="E20" s="136"/>
      <c r="F20" s="136"/>
    </row>
    <row r="21" spans="1:12" ht="16.5" customHeight="1" x14ac:dyDescent="0.3">
      <c r="B21" s="138">
        <v>18</v>
      </c>
      <c r="C21" s="139" t="s">
        <v>154</v>
      </c>
      <c r="D21" s="136"/>
      <c r="E21" s="136"/>
      <c r="F21" s="136"/>
      <c r="L21" s="172"/>
    </row>
    <row r="22" spans="1:12" ht="16.5" customHeight="1" x14ac:dyDescent="0.3">
      <c r="B22" s="138">
        <v>19</v>
      </c>
      <c r="C22" s="139" t="s">
        <v>155</v>
      </c>
      <c r="D22" s="136"/>
      <c r="E22" s="136"/>
      <c r="F22" s="136"/>
      <c r="L22" s="172"/>
    </row>
    <row r="23" spans="1:12" ht="16.5" customHeight="1" x14ac:dyDescent="0.3">
      <c r="B23" s="138" t="s">
        <v>29</v>
      </c>
      <c r="C23" s="139" t="s">
        <v>156</v>
      </c>
      <c r="D23" s="136"/>
      <c r="E23" s="136"/>
      <c r="F23" s="136"/>
    </row>
    <row r="24" spans="1:12" ht="16.5" customHeight="1" x14ac:dyDescent="0.3">
      <c r="A24" s="16"/>
      <c r="B24" s="141">
        <v>20</v>
      </c>
      <c r="C24" s="142" t="s">
        <v>157</v>
      </c>
      <c r="D24" s="144">
        <v>3973.3397204857101</v>
      </c>
      <c r="E24" s="144">
        <v>3782.0578892100002</v>
      </c>
      <c r="F24" s="144">
        <v>317.86717763885679</v>
      </c>
      <c r="L24" s="173"/>
    </row>
    <row r="25" spans="1:12" ht="16.5" customHeight="1" x14ac:dyDescent="0.3">
      <c r="B25" s="138">
        <v>21</v>
      </c>
      <c r="C25" s="139" t="s">
        <v>19</v>
      </c>
      <c r="D25" s="136">
        <v>3973.3397204857101</v>
      </c>
      <c r="E25" s="136">
        <v>3782.0578892100002</v>
      </c>
      <c r="F25" s="136">
        <v>317.86717763885679</v>
      </c>
    </row>
    <row r="26" spans="1:12" ht="16.5" customHeight="1" x14ac:dyDescent="0.3">
      <c r="B26" s="138">
        <v>22</v>
      </c>
      <c r="C26" s="139" t="s">
        <v>23</v>
      </c>
      <c r="D26" s="136"/>
      <c r="E26" s="136"/>
      <c r="F26" s="136"/>
    </row>
    <row r="27" spans="1:12" ht="16.5" customHeight="1" x14ac:dyDescent="0.3">
      <c r="A27" s="16"/>
      <c r="B27" s="140" t="s">
        <v>158</v>
      </c>
      <c r="C27" s="143" t="s">
        <v>24</v>
      </c>
      <c r="D27" s="144"/>
      <c r="E27" s="144"/>
      <c r="F27" s="144"/>
    </row>
    <row r="28" spans="1:12" ht="16.5" customHeight="1" x14ac:dyDescent="0.3">
      <c r="B28" s="134">
        <v>23</v>
      </c>
      <c r="C28" s="8" t="s">
        <v>25</v>
      </c>
      <c r="D28" s="144">
        <v>8081.1467116800004</v>
      </c>
      <c r="E28" s="144">
        <v>8081.1467116800004</v>
      </c>
      <c r="F28" s="144">
        <v>646.49173693440002</v>
      </c>
    </row>
    <row r="29" spans="1:12" ht="16.5" customHeight="1" x14ac:dyDescent="0.3">
      <c r="B29" s="3" t="s">
        <v>163</v>
      </c>
      <c r="C29" s="21" t="s">
        <v>159</v>
      </c>
      <c r="D29" s="136">
        <v>8081.1467116800004</v>
      </c>
      <c r="E29" s="136">
        <v>8081.1467116800004</v>
      </c>
      <c r="F29" s="136">
        <v>646.49173693440002</v>
      </c>
    </row>
    <row r="30" spans="1:12" ht="16.5" customHeight="1" x14ac:dyDescent="0.3">
      <c r="B30" s="3" t="s">
        <v>164</v>
      </c>
      <c r="C30" s="21" t="s">
        <v>160</v>
      </c>
      <c r="D30" s="136"/>
      <c r="E30" s="136"/>
      <c r="F30" s="136"/>
    </row>
    <row r="31" spans="1:12" ht="16.5" customHeight="1" x14ac:dyDescent="0.3">
      <c r="B31" s="3" t="s">
        <v>165</v>
      </c>
      <c r="C31" s="22" t="s">
        <v>161</v>
      </c>
      <c r="D31" s="136"/>
      <c r="E31" s="136"/>
      <c r="F31" s="136"/>
    </row>
    <row r="32" spans="1:12" ht="16.5" customHeight="1" x14ac:dyDescent="0.3">
      <c r="A32" s="11"/>
      <c r="B32" s="133">
        <v>24</v>
      </c>
      <c r="C32" s="135" t="s">
        <v>26</v>
      </c>
      <c r="D32" s="144">
        <v>2810.12939760055</v>
      </c>
      <c r="E32" s="144">
        <v>2753.8851100000002</v>
      </c>
      <c r="F32" s="144">
        <v>224.810351808044</v>
      </c>
    </row>
    <row r="33" spans="2:6" ht="16.5" customHeight="1" x14ac:dyDescent="0.3">
      <c r="B33" s="134">
        <v>29</v>
      </c>
      <c r="C33" s="8" t="s">
        <v>0</v>
      </c>
      <c r="D33" s="144">
        <v>64036.035188975708</v>
      </c>
      <c r="E33" s="144">
        <v>61709.92436959</v>
      </c>
      <c r="F33" s="144">
        <v>5122.8828151180569</v>
      </c>
    </row>
    <row r="38" spans="2:6" x14ac:dyDescent="0.3">
      <c r="D38" s="174"/>
    </row>
  </sheetData>
  <mergeCells count="2">
    <mergeCell ref="D4:E4"/>
    <mergeCell ref="H2:I3"/>
  </mergeCells>
  <hyperlinks>
    <hyperlink ref="H2:I3" location="Index!A1" display="Return to Index" xr:uid="{838DEEA2-ACBE-44C9-B0BD-5D5CEFDB17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460-3F6D-4C9E-8206-517A66D5773E}">
  <dimension ref="B2:Q39"/>
  <sheetViews>
    <sheetView zoomScale="90" zoomScaleNormal="90" workbookViewId="0"/>
  </sheetViews>
  <sheetFormatPr defaultColWidth="9.140625" defaultRowHeight="15" x14ac:dyDescent="0.25"/>
  <cols>
    <col min="1" max="1" width="9.140625" style="58"/>
    <col min="2" max="2" width="9.28515625" style="37" customWidth="1"/>
    <col min="3" max="3" width="76.7109375" style="58" customWidth="1"/>
    <col min="4" max="4" width="21.85546875" style="58" customWidth="1"/>
    <col min="5" max="6" width="20.5703125" style="58" bestFit="1" customWidth="1"/>
    <col min="7" max="7" width="20.140625" style="58" customWidth="1"/>
    <col min="8" max="8" width="20.5703125" style="58" customWidth="1"/>
    <col min="9" max="10" width="20.5703125" style="58" bestFit="1" customWidth="1"/>
    <col min="11" max="11" width="21.5703125" style="58" customWidth="1"/>
    <col min="12" max="14" width="9.140625" style="58"/>
    <col min="15" max="15" width="14.28515625" style="58" bestFit="1" customWidth="1"/>
    <col min="16" max="16384" width="9.140625" style="58"/>
  </cols>
  <sheetData>
    <row r="2" spans="2:17" ht="18.75" x14ac:dyDescent="0.25">
      <c r="B2" s="78" t="s">
        <v>168</v>
      </c>
      <c r="C2" s="126"/>
      <c r="D2" s="126"/>
      <c r="E2" s="126"/>
      <c r="F2" s="126"/>
      <c r="G2" s="126"/>
      <c r="H2" s="126"/>
      <c r="I2" s="126"/>
      <c r="J2" s="126"/>
      <c r="K2" s="126"/>
      <c r="M2" s="164" t="s">
        <v>63</v>
      </c>
      <c r="N2" s="165"/>
    </row>
    <row r="3" spans="2:17" x14ac:dyDescent="0.25">
      <c r="M3" s="166"/>
      <c r="N3" s="167"/>
    </row>
    <row r="4" spans="2:17" ht="34.5" customHeight="1" x14ac:dyDescent="0.3">
      <c r="B4" s="35" t="s">
        <v>54</v>
      </c>
      <c r="C4" s="1"/>
      <c r="D4" s="169" t="s">
        <v>169</v>
      </c>
      <c r="E4" s="169"/>
      <c r="F4" s="169"/>
      <c r="G4" s="169"/>
      <c r="H4" s="169" t="s">
        <v>170</v>
      </c>
      <c r="I4" s="169"/>
      <c r="J4" s="169"/>
      <c r="K4" s="169"/>
    </row>
    <row r="5" spans="2:17" ht="16.5" x14ac:dyDescent="0.3">
      <c r="B5" s="67" t="s">
        <v>166</v>
      </c>
      <c r="C5" s="68" t="s">
        <v>55</v>
      </c>
      <c r="D5" s="154">
        <f>Attestation!C2</f>
        <v>45565</v>
      </c>
      <c r="E5" s="154">
        <v>45473</v>
      </c>
      <c r="F5" s="154">
        <v>45382</v>
      </c>
      <c r="G5" s="154">
        <v>45291</v>
      </c>
      <c r="H5" s="154">
        <f>D5</f>
        <v>45565</v>
      </c>
      <c r="I5" s="154">
        <f t="shared" ref="I5:K5" si="0">E5</f>
        <v>45473</v>
      </c>
      <c r="J5" s="154">
        <f t="shared" si="0"/>
        <v>45382</v>
      </c>
      <c r="K5" s="154">
        <f t="shared" si="0"/>
        <v>45291</v>
      </c>
      <c r="Q5" s="155"/>
    </row>
    <row r="6" spans="2:17" ht="16.5" x14ac:dyDescent="0.3">
      <c r="B6" s="67" t="s">
        <v>171</v>
      </c>
      <c r="C6" s="128" t="s">
        <v>172</v>
      </c>
      <c r="D6" s="127">
        <v>12</v>
      </c>
      <c r="E6" s="127">
        <v>12</v>
      </c>
      <c r="F6" s="127">
        <v>12</v>
      </c>
      <c r="G6" s="127">
        <v>12</v>
      </c>
      <c r="H6" s="127">
        <v>12</v>
      </c>
      <c r="I6" s="127">
        <v>12</v>
      </c>
      <c r="J6" s="127">
        <v>12</v>
      </c>
      <c r="K6" s="127">
        <v>12</v>
      </c>
      <c r="L6" s="2"/>
    </row>
    <row r="7" spans="2:17" ht="16.5" x14ac:dyDescent="0.3">
      <c r="B7" s="27" t="s">
        <v>58</v>
      </c>
      <c r="C7" s="6"/>
      <c r="D7" s="6"/>
      <c r="E7" s="6"/>
      <c r="F7" s="6"/>
      <c r="G7" s="6"/>
      <c r="H7" s="6"/>
      <c r="I7" s="6"/>
      <c r="J7" s="6"/>
      <c r="K7" s="6"/>
      <c r="L7" s="2"/>
      <c r="O7" s="156"/>
      <c r="P7" s="156"/>
    </row>
    <row r="8" spans="2:17" ht="16.5" x14ac:dyDescent="0.3">
      <c r="B8" s="41">
        <v>1</v>
      </c>
      <c r="C8" s="2" t="s">
        <v>31</v>
      </c>
      <c r="D8" s="87"/>
      <c r="E8" s="87"/>
      <c r="F8" s="87"/>
      <c r="G8" s="87"/>
      <c r="H8" s="5">
        <v>35319.959660131433</v>
      </c>
      <c r="I8" s="5">
        <v>33983.114033764963</v>
      </c>
      <c r="J8" s="5">
        <v>32343.4897713147</v>
      </c>
      <c r="K8" s="5">
        <v>30834.41212877119</v>
      </c>
      <c r="L8" s="2"/>
    </row>
    <row r="9" spans="2:17" ht="16.5" x14ac:dyDescent="0.3">
      <c r="B9" s="27" t="s">
        <v>57</v>
      </c>
      <c r="C9" s="6"/>
      <c r="D9" s="49"/>
      <c r="E9" s="49"/>
      <c r="F9" s="49"/>
      <c r="G9" s="49"/>
      <c r="H9" s="49"/>
      <c r="I9" s="49"/>
      <c r="J9" s="49"/>
      <c r="K9" s="49"/>
      <c r="L9" s="2"/>
    </row>
    <row r="10" spans="2:17" ht="16.5" x14ac:dyDescent="0.3">
      <c r="B10" s="41">
        <v>2</v>
      </c>
      <c r="C10" s="86" t="s">
        <v>217</v>
      </c>
      <c r="D10" s="108">
        <v>52849.612336838421</v>
      </c>
      <c r="E10" s="108">
        <v>52821.168542715561</v>
      </c>
      <c r="F10" s="108">
        <v>53308.905647013744</v>
      </c>
      <c r="G10" s="108">
        <v>54168.263450201412</v>
      </c>
      <c r="H10" s="108">
        <v>3553.9583161457176</v>
      </c>
      <c r="I10" s="108">
        <v>3557.7784577803063</v>
      </c>
      <c r="J10" s="108">
        <v>3597.2641393869981</v>
      </c>
      <c r="K10" s="108">
        <v>3663.9206178557247</v>
      </c>
      <c r="L10" s="2"/>
    </row>
    <row r="11" spans="2:17" ht="16.5" x14ac:dyDescent="0.3">
      <c r="B11" s="41">
        <v>3</v>
      </c>
      <c r="C11" s="21" t="s">
        <v>32</v>
      </c>
      <c r="D11" s="108">
        <v>39290.388515959996</v>
      </c>
      <c r="E11" s="108">
        <v>39139.031854330831</v>
      </c>
      <c r="F11" s="108">
        <v>39360.949935808341</v>
      </c>
      <c r="G11" s="108">
        <v>39856.026822558335</v>
      </c>
      <c r="H11" s="108">
        <v>1964.5194257980002</v>
      </c>
      <c r="I11" s="108">
        <v>1956.9515927165421</v>
      </c>
      <c r="J11" s="108">
        <v>1968.047496790417</v>
      </c>
      <c r="K11" s="108">
        <v>1992.8013411279171</v>
      </c>
      <c r="L11" s="2"/>
    </row>
    <row r="12" spans="2:17" ht="16.5" x14ac:dyDescent="0.3">
      <c r="B12" s="41">
        <v>4</v>
      </c>
      <c r="C12" s="21" t="s">
        <v>33</v>
      </c>
      <c r="D12" s="108">
        <v>13559.223820878426</v>
      </c>
      <c r="E12" s="108">
        <v>13682.136688384728</v>
      </c>
      <c r="F12" s="108">
        <v>13947.955711205397</v>
      </c>
      <c r="G12" s="108">
        <v>14312.236627643077</v>
      </c>
      <c r="H12" s="108">
        <v>1589.4388903477175</v>
      </c>
      <c r="I12" s="108">
        <v>1600.8268650637644</v>
      </c>
      <c r="J12" s="108">
        <v>1629.2166425965813</v>
      </c>
      <c r="K12" s="108">
        <v>1671.1192767278078</v>
      </c>
      <c r="L12" s="2"/>
    </row>
    <row r="13" spans="2:17" ht="16.5" x14ac:dyDescent="0.3">
      <c r="B13" s="41">
        <v>5</v>
      </c>
      <c r="C13" s="2" t="s">
        <v>34</v>
      </c>
      <c r="D13" s="108">
        <v>14057.4640157875</v>
      </c>
      <c r="E13" s="108">
        <v>13682.1982670775</v>
      </c>
      <c r="F13" s="108">
        <v>13419.576279395835</v>
      </c>
      <c r="G13" s="108">
        <v>13280.749710136666</v>
      </c>
      <c r="H13" s="108">
        <v>6451.0754123851666</v>
      </c>
      <c r="I13" s="108">
        <v>6320.7756309306669</v>
      </c>
      <c r="J13" s="108">
        <v>6222.3188866591672</v>
      </c>
      <c r="K13" s="108">
        <v>6252.5263262396666</v>
      </c>
      <c r="L13" s="2"/>
    </row>
    <row r="14" spans="2:17" ht="33" x14ac:dyDescent="0.3">
      <c r="B14" s="41">
        <v>6</v>
      </c>
      <c r="C14" s="86" t="s">
        <v>35</v>
      </c>
      <c r="D14" s="109">
        <v>0</v>
      </c>
      <c r="E14" s="109">
        <v>0</v>
      </c>
      <c r="F14" s="109">
        <v>0</v>
      </c>
      <c r="G14" s="109">
        <v>0</v>
      </c>
      <c r="H14" s="109">
        <v>0</v>
      </c>
      <c r="I14" s="109">
        <v>0</v>
      </c>
      <c r="J14" s="109">
        <v>0</v>
      </c>
      <c r="K14" s="109">
        <v>0</v>
      </c>
      <c r="L14" s="2"/>
    </row>
    <row r="15" spans="2:17" ht="16.5" x14ac:dyDescent="0.3">
      <c r="B15" s="41">
        <v>7</v>
      </c>
      <c r="C15" s="2" t="s">
        <v>36</v>
      </c>
      <c r="D15" s="108">
        <v>14057.4640157875</v>
      </c>
      <c r="E15" s="108">
        <v>13682.1982670775</v>
      </c>
      <c r="F15" s="108">
        <v>13419.576279395835</v>
      </c>
      <c r="G15" s="108">
        <v>13280.749710136666</v>
      </c>
      <c r="H15" s="108">
        <v>6451.0754123851666</v>
      </c>
      <c r="I15" s="108">
        <v>6320.7756309306669</v>
      </c>
      <c r="J15" s="108">
        <v>6222.3188866591672</v>
      </c>
      <c r="K15" s="108">
        <v>6252.5263262396666</v>
      </c>
    </row>
    <row r="16" spans="2:17" ht="16.5" x14ac:dyDescent="0.3">
      <c r="B16" s="41">
        <v>8</v>
      </c>
      <c r="C16" s="2" t="s">
        <v>37</v>
      </c>
      <c r="D16" s="109">
        <v>0</v>
      </c>
      <c r="E16" s="109">
        <v>0</v>
      </c>
      <c r="F16" s="109">
        <v>0</v>
      </c>
      <c r="G16" s="109">
        <v>0</v>
      </c>
      <c r="H16" s="109">
        <v>0</v>
      </c>
      <c r="I16" s="109">
        <v>0</v>
      </c>
      <c r="J16" s="109">
        <v>0</v>
      </c>
      <c r="K16" s="109">
        <v>0</v>
      </c>
      <c r="L16" s="2"/>
    </row>
    <row r="17" spans="2:12" ht="16.5" x14ac:dyDescent="0.3">
      <c r="B17" s="41">
        <v>9</v>
      </c>
      <c r="C17" s="2" t="s">
        <v>38</v>
      </c>
      <c r="D17" s="110">
        <v>0</v>
      </c>
      <c r="E17" s="110">
        <v>0</v>
      </c>
      <c r="F17" s="110">
        <v>0</v>
      </c>
      <c r="G17" s="110"/>
      <c r="H17" s="108">
        <v>251.75488023389337</v>
      </c>
      <c r="I17" s="108">
        <v>228.11895638711442</v>
      </c>
      <c r="J17" s="108">
        <v>231.86484110814999</v>
      </c>
      <c r="K17" s="108">
        <v>231.48238911085687</v>
      </c>
      <c r="L17" s="2"/>
    </row>
    <row r="18" spans="2:12" ht="16.5" x14ac:dyDescent="0.3">
      <c r="B18" s="41">
        <v>10</v>
      </c>
      <c r="C18" s="2" t="s">
        <v>173</v>
      </c>
      <c r="D18" s="108">
        <v>24877.235532839586</v>
      </c>
      <c r="E18" s="108">
        <v>24815.790590471199</v>
      </c>
      <c r="F18" s="108">
        <v>24536.602737162932</v>
      </c>
      <c r="G18" s="108">
        <v>24213.804902567037</v>
      </c>
      <c r="H18" s="108">
        <v>2457.9095451314793</v>
      </c>
      <c r="I18" s="108">
        <v>2497.310687643143</v>
      </c>
      <c r="J18" s="108">
        <v>2484.9234133367299</v>
      </c>
      <c r="K18" s="108">
        <v>2453.4738264865382</v>
      </c>
      <c r="L18" s="2"/>
    </row>
    <row r="19" spans="2:12" ht="33" x14ac:dyDescent="0.3">
      <c r="B19" s="41">
        <v>11</v>
      </c>
      <c r="C19" s="86" t="s">
        <v>174</v>
      </c>
      <c r="D19" s="108">
        <v>384.19466830416661</v>
      </c>
      <c r="E19" s="108">
        <v>398.2815788675</v>
      </c>
      <c r="F19" s="108">
        <v>373.95175936666675</v>
      </c>
      <c r="G19" s="108">
        <v>357.13727598466937</v>
      </c>
      <c r="H19" s="108">
        <v>384.19466830416661</v>
      </c>
      <c r="I19" s="108">
        <v>398.2815788675</v>
      </c>
      <c r="J19" s="108">
        <v>373.95175936666675</v>
      </c>
      <c r="K19" s="108">
        <v>357.13727598466937</v>
      </c>
      <c r="L19" s="2"/>
    </row>
    <row r="20" spans="2:12" ht="16.5" x14ac:dyDescent="0.3">
      <c r="B20" s="41">
        <v>12</v>
      </c>
      <c r="C20" s="2" t="s">
        <v>39</v>
      </c>
      <c r="D20" s="109">
        <v>0</v>
      </c>
      <c r="E20" s="109">
        <v>0</v>
      </c>
      <c r="F20" s="109">
        <v>0</v>
      </c>
      <c r="G20" s="109">
        <v>0</v>
      </c>
      <c r="H20" s="109">
        <v>0</v>
      </c>
      <c r="I20" s="109">
        <v>0</v>
      </c>
      <c r="J20" s="109">
        <v>0</v>
      </c>
      <c r="K20" s="109">
        <v>0</v>
      </c>
      <c r="L20" s="2"/>
    </row>
    <row r="21" spans="2:12" ht="16.5" x14ac:dyDescent="0.3">
      <c r="B21" s="41">
        <v>13</v>
      </c>
      <c r="C21" s="2" t="s">
        <v>40</v>
      </c>
      <c r="D21" s="108">
        <v>24493.040864535418</v>
      </c>
      <c r="E21" s="108">
        <v>24417.509011603699</v>
      </c>
      <c r="F21" s="108">
        <v>24162.650977796267</v>
      </c>
      <c r="G21" s="108">
        <v>23856.667626582366</v>
      </c>
      <c r="H21" s="108">
        <v>2073.7148768273128</v>
      </c>
      <c r="I21" s="108">
        <v>2099.0291087756432</v>
      </c>
      <c r="J21" s="108">
        <v>2110.9716539700635</v>
      </c>
      <c r="K21" s="108">
        <v>2096.3365505018692</v>
      </c>
      <c r="L21" s="2"/>
    </row>
    <row r="22" spans="2:12" ht="16.5" x14ac:dyDescent="0.3">
      <c r="B22" s="41">
        <v>14</v>
      </c>
      <c r="C22" s="2" t="s">
        <v>41</v>
      </c>
      <c r="D22" s="108">
        <v>2052.7063440474999</v>
      </c>
      <c r="E22" s="108">
        <v>1925.1294906708333</v>
      </c>
      <c r="F22" s="108">
        <v>1939.2379605675001</v>
      </c>
      <c r="G22" s="108">
        <v>1924.17250358</v>
      </c>
      <c r="H22" s="108">
        <v>2052.7063440474999</v>
      </c>
      <c r="I22" s="108">
        <v>1925.1294906708333</v>
      </c>
      <c r="J22" s="108">
        <v>1939.2379605675001</v>
      </c>
      <c r="K22" s="108">
        <v>1924.17250358</v>
      </c>
      <c r="L22" s="2"/>
    </row>
    <row r="23" spans="2:12" ht="16.5" x14ac:dyDescent="0.3">
      <c r="B23" s="41">
        <v>15</v>
      </c>
      <c r="C23" s="2" t="s">
        <v>42</v>
      </c>
      <c r="D23" s="108">
        <v>0</v>
      </c>
      <c r="E23" s="108">
        <v>0</v>
      </c>
      <c r="F23" s="108">
        <v>0</v>
      </c>
      <c r="G23" s="108">
        <v>0</v>
      </c>
      <c r="H23" s="108">
        <v>0</v>
      </c>
      <c r="I23" s="108">
        <v>0</v>
      </c>
      <c r="J23" s="108">
        <v>0</v>
      </c>
      <c r="K23" s="108">
        <v>0</v>
      </c>
      <c r="L23" s="2"/>
    </row>
    <row r="24" spans="2:12" ht="16.5" x14ac:dyDescent="0.3">
      <c r="B24" s="41">
        <v>16</v>
      </c>
      <c r="C24" s="2" t="s">
        <v>59</v>
      </c>
      <c r="D24" s="110">
        <v>0</v>
      </c>
      <c r="E24" s="110">
        <v>0</v>
      </c>
      <c r="F24" s="110">
        <v>0</v>
      </c>
      <c r="G24" s="110"/>
      <c r="H24" s="108">
        <v>14767.404497943757</v>
      </c>
      <c r="I24" s="108">
        <v>14529.113223412063</v>
      </c>
      <c r="J24" s="108">
        <v>14475.609241058548</v>
      </c>
      <c r="K24" s="108">
        <v>14525.575663272786</v>
      </c>
      <c r="L24" s="2"/>
    </row>
    <row r="25" spans="2:12" ht="16.5" x14ac:dyDescent="0.3">
      <c r="B25" s="27" t="s">
        <v>56</v>
      </c>
      <c r="C25" s="6"/>
      <c r="D25" s="111"/>
      <c r="E25" s="111">
        <v>0</v>
      </c>
      <c r="F25" s="111">
        <v>0</v>
      </c>
      <c r="G25" s="111"/>
      <c r="H25" s="111"/>
      <c r="I25" s="111"/>
      <c r="J25" s="111"/>
      <c r="K25" s="111"/>
      <c r="L25" s="2"/>
    </row>
    <row r="26" spans="2:12" ht="16.5" x14ac:dyDescent="0.3">
      <c r="B26" s="41">
        <v>17</v>
      </c>
      <c r="C26" s="2" t="s">
        <v>175</v>
      </c>
      <c r="D26" s="108">
        <v>13638.912638521666</v>
      </c>
      <c r="E26" s="108">
        <v>12815.291195612501</v>
      </c>
      <c r="F26" s="108">
        <v>11939.838305581667</v>
      </c>
      <c r="G26" s="108">
        <v>11469.796170699165</v>
      </c>
      <c r="H26" s="108">
        <v>1972.1393134155664</v>
      </c>
      <c r="I26" s="108">
        <v>1840.9243428995001</v>
      </c>
      <c r="J26" s="108">
        <v>1692.2255054539917</v>
      </c>
      <c r="K26" s="108">
        <v>1591.1587132811167</v>
      </c>
      <c r="L26" s="2"/>
    </row>
    <row r="27" spans="2:12" ht="16.5" x14ac:dyDescent="0.3">
      <c r="B27" s="41">
        <v>18</v>
      </c>
      <c r="C27" s="2" t="s">
        <v>46</v>
      </c>
      <c r="D27" s="108">
        <v>675.60714663166675</v>
      </c>
      <c r="E27" s="108">
        <v>635.8619005116667</v>
      </c>
      <c r="F27" s="108">
        <v>686.73619720249974</v>
      </c>
      <c r="G27" s="108">
        <v>706.18143514083317</v>
      </c>
      <c r="H27" s="108">
        <v>471.92497769291668</v>
      </c>
      <c r="I27" s="108">
        <v>435.01382574208333</v>
      </c>
      <c r="J27" s="108">
        <v>491.06172688499993</v>
      </c>
      <c r="K27" s="108">
        <v>526.89576332499985</v>
      </c>
      <c r="L27" s="2"/>
    </row>
    <row r="28" spans="2:12" ht="16.5" x14ac:dyDescent="0.3">
      <c r="B28" s="41">
        <v>19</v>
      </c>
      <c r="C28" s="2" t="s">
        <v>47</v>
      </c>
      <c r="D28" s="108">
        <v>8069.956887866666</v>
      </c>
      <c r="E28" s="108">
        <v>7909.626439445</v>
      </c>
      <c r="F28" s="108">
        <v>7501.3827816941675</v>
      </c>
      <c r="G28" s="108">
        <v>6907.4878367849997</v>
      </c>
      <c r="H28" s="108">
        <v>1790.0838025179999</v>
      </c>
      <c r="I28" s="108">
        <v>1744.1775937583332</v>
      </c>
      <c r="J28" s="108">
        <v>1625.0176546081668</v>
      </c>
      <c r="K28" s="108">
        <v>1502.0307419650003</v>
      </c>
      <c r="L28" s="2"/>
    </row>
    <row r="29" spans="2:12" ht="49.5" customHeight="1" x14ac:dyDescent="0.3">
      <c r="B29" s="41" t="s">
        <v>29</v>
      </c>
      <c r="C29" s="86" t="s">
        <v>176</v>
      </c>
      <c r="D29" s="110">
        <v>0</v>
      </c>
      <c r="E29" s="110">
        <v>0</v>
      </c>
      <c r="F29" s="110">
        <v>0</v>
      </c>
      <c r="G29" s="110"/>
      <c r="H29" s="109">
        <v>0</v>
      </c>
      <c r="I29" s="109">
        <v>0</v>
      </c>
      <c r="J29" s="109">
        <v>0</v>
      </c>
      <c r="K29" s="109">
        <v>0</v>
      </c>
      <c r="L29" s="2"/>
    </row>
    <row r="30" spans="2:12" ht="16.5" x14ac:dyDescent="0.3">
      <c r="B30" s="41" t="s">
        <v>30</v>
      </c>
      <c r="C30" s="2" t="s">
        <v>61</v>
      </c>
      <c r="D30" s="110">
        <v>0</v>
      </c>
      <c r="E30" s="110">
        <v>0</v>
      </c>
      <c r="F30" s="110">
        <v>0</v>
      </c>
      <c r="G30" s="110"/>
      <c r="H30" s="109">
        <v>0</v>
      </c>
      <c r="I30" s="109">
        <v>0</v>
      </c>
      <c r="J30" s="109">
        <v>0</v>
      </c>
      <c r="K30" s="109">
        <v>0</v>
      </c>
      <c r="L30" s="2"/>
    </row>
    <row r="31" spans="2:12" ht="16.5" x14ac:dyDescent="0.3">
      <c r="B31" s="41">
        <v>20</v>
      </c>
      <c r="C31" s="2" t="s">
        <v>60</v>
      </c>
      <c r="D31" s="108">
        <v>22384.476673019995</v>
      </c>
      <c r="E31" s="108">
        <v>21360.779535569167</v>
      </c>
      <c r="F31" s="108">
        <v>20127.957284478332</v>
      </c>
      <c r="G31" s="108">
        <v>19083.465442625002</v>
      </c>
      <c r="H31" s="108">
        <v>4234.1480936264834</v>
      </c>
      <c r="I31" s="108">
        <v>4020.1157623999165</v>
      </c>
      <c r="J31" s="108">
        <v>3808.3048869471586</v>
      </c>
      <c r="K31" s="108">
        <v>3620.0852185711169</v>
      </c>
      <c r="L31" s="2"/>
    </row>
    <row r="32" spans="2:12" ht="16.5" x14ac:dyDescent="0.3">
      <c r="B32" s="41" t="s">
        <v>43</v>
      </c>
      <c r="C32" s="2" t="s">
        <v>177</v>
      </c>
      <c r="D32" s="109">
        <v>0</v>
      </c>
      <c r="E32" s="109">
        <v>0</v>
      </c>
      <c r="F32" s="109">
        <v>0</v>
      </c>
      <c r="G32" s="109">
        <v>0</v>
      </c>
      <c r="H32" s="109">
        <v>0</v>
      </c>
      <c r="I32" s="109">
        <v>0</v>
      </c>
      <c r="J32" s="109">
        <v>0</v>
      </c>
      <c r="K32" s="109">
        <v>0</v>
      </c>
      <c r="L32" s="2"/>
    </row>
    <row r="33" spans="2:12" ht="16.5" x14ac:dyDescent="0.3">
      <c r="B33" s="41" t="s">
        <v>44</v>
      </c>
      <c r="C33" s="2" t="s">
        <v>178</v>
      </c>
      <c r="D33" s="109">
        <v>0</v>
      </c>
      <c r="E33" s="109">
        <v>0</v>
      </c>
      <c r="F33" s="109">
        <v>0</v>
      </c>
      <c r="G33" s="109">
        <v>0</v>
      </c>
      <c r="H33" s="109">
        <v>0</v>
      </c>
      <c r="I33" s="109">
        <v>0</v>
      </c>
      <c r="J33" s="109">
        <v>0</v>
      </c>
      <c r="K33" s="109">
        <v>0</v>
      </c>
      <c r="L33" s="2"/>
    </row>
    <row r="34" spans="2:12" ht="16.5" x14ac:dyDescent="0.3">
      <c r="B34" s="41" t="s">
        <v>45</v>
      </c>
      <c r="C34" s="2" t="s">
        <v>48</v>
      </c>
      <c r="D34" s="108">
        <v>22384.476673019995</v>
      </c>
      <c r="E34" s="108">
        <v>21360.779535569167</v>
      </c>
      <c r="F34" s="108">
        <v>20127.957284478332</v>
      </c>
      <c r="G34" s="108">
        <v>19083.465442625002</v>
      </c>
      <c r="H34" s="108">
        <v>4234.1480936264834</v>
      </c>
      <c r="I34" s="108">
        <v>4020.1157623999165</v>
      </c>
      <c r="J34" s="108">
        <v>3808.3048869471586</v>
      </c>
      <c r="K34" s="108">
        <v>3620.0852185711169</v>
      </c>
    </row>
    <row r="35" spans="2:12" ht="16.5" x14ac:dyDescent="0.3">
      <c r="B35" s="27" t="s">
        <v>62</v>
      </c>
      <c r="C35" s="6"/>
      <c r="D35" s="112"/>
      <c r="E35" s="112"/>
      <c r="F35" s="112"/>
      <c r="G35" s="112"/>
      <c r="H35" s="170" t="s">
        <v>62</v>
      </c>
      <c r="I35" s="170"/>
      <c r="J35" s="170"/>
      <c r="K35" s="170"/>
    </row>
    <row r="36" spans="2:12" ht="16.5" x14ac:dyDescent="0.25">
      <c r="B36" s="47">
        <v>21</v>
      </c>
      <c r="C36" s="24" t="s">
        <v>49</v>
      </c>
      <c r="D36" s="110"/>
      <c r="E36" s="110"/>
      <c r="F36" s="110"/>
      <c r="G36" s="110"/>
      <c r="H36" s="108">
        <v>35319.959660131433</v>
      </c>
      <c r="I36" s="108">
        <v>33983.114033764963</v>
      </c>
      <c r="J36" s="108">
        <v>32343.4897713147</v>
      </c>
      <c r="K36" s="108">
        <v>30834.41212877119</v>
      </c>
    </row>
    <row r="37" spans="2:12" ht="16.5" x14ac:dyDescent="0.25">
      <c r="B37" s="47">
        <v>22</v>
      </c>
      <c r="C37" s="24" t="s">
        <v>50</v>
      </c>
      <c r="D37" s="110"/>
      <c r="E37" s="110"/>
      <c r="F37" s="110"/>
      <c r="G37" s="110"/>
      <c r="H37" s="108">
        <v>10533.256404317272</v>
      </c>
      <c r="I37" s="108">
        <v>10508.997461012146</v>
      </c>
      <c r="J37" s="108">
        <v>10667.304354111389</v>
      </c>
      <c r="K37" s="108">
        <v>10905.490444701669</v>
      </c>
    </row>
    <row r="38" spans="2:12" ht="16.5" x14ac:dyDescent="0.25">
      <c r="B38" s="47">
        <v>23</v>
      </c>
      <c r="C38" s="24" t="s">
        <v>51</v>
      </c>
      <c r="D38" s="110"/>
      <c r="E38" s="110"/>
      <c r="F38" s="110"/>
      <c r="G38" s="110"/>
      <c r="H38" s="108">
        <v>303.20209021549931</v>
      </c>
      <c r="I38" s="108">
        <v>303.20209021549931</v>
      </c>
      <c r="J38" s="108">
        <v>303.20209021549931</v>
      </c>
      <c r="K38" s="108">
        <v>282.74209477439689</v>
      </c>
    </row>
    <row r="39" spans="2:12" ht="16.5" x14ac:dyDescent="0.25">
      <c r="B39" s="26"/>
    </row>
  </sheetData>
  <mergeCells count="4">
    <mergeCell ref="D4:G4"/>
    <mergeCell ref="H4:K4"/>
    <mergeCell ref="H35:K35"/>
    <mergeCell ref="M2:N3"/>
  </mergeCells>
  <hyperlinks>
    <hyperlink ref="M2:N3" location="Index!A1" display="Return to Index" xr:uid="{DD6D270C-2047-44EA-A391-D201147997F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6777-60BC-40D1-9A38-103D9612857F}">
  <dimension ref="B2:G11"/>
  <sheetViews>
    <sheetView showGridLines="0" zoomScale="90" zoomScaleNormal="90" workbookViewId="0">
      <selection activeCell="H10" sqref="H10"/>
    </sheetView>
  </sheetViews>
  <sheetFormatPr defaultColWidth="9.140625" defaultRowHeight="15" x14ac:dyDescent="0.25"/>
  <cols>
    <col min="1" max="1" width="9.140625" style="58"/>
    <col min="2" max="2" width="22" style="37" customWidth="1"/>
    <col min="3" max="3" width="53.7109375" style="58" customWidth="1"/>
    <col min="4" max="4" width="157.140625" style="58" customWidth="1"/>
    <col min="5" max="16384" width="9.140625" style="58"/>
  </cols>
  <sheetData>
    <row r="2" spans="2:7" ht="18.75" customHeight="1" x14ac:dyDescent="0.25">
      <c r="B2" s="171" t="s">
        <v>193</v>
      </c>
      <c r="C2" s="171"/>
      <c r="D2" s="171"/>
      <c r="F2" s="164" t="s">
        <v>63</v>
      </c>
      <c r="G2" s="165"/>
    </row>
    <row r="3" spans="2:7" x14ac:dyDescent="0.25">
      <c r="F3" s="166"/>
      <c r="G3" s="167"/>
    </row>
    <row r="4" spans="2:7" ht="34.5" customHeight="1" x14ac:dyDescent="0.3">
      <c r="B4" s="152">
        <f>Attestation!C2</f>
        <v>45565</v>
      </c>
      <c r="C4" s="1"/>
      <c r="D4" s="129"/>
    </row>
    <row r="5" spans="2:7" ht="66" customHeight="1" x14ac:dyDescent="0.25">
      <c r="B5" s="130" t="s">
        <v>179</v>
      </c>
      <c r="C5" s="131" t="s">
        <v>180</v>
      </c>
      <c r="D5" s="131" t="s">
        <v>218</v>
      </c>
    </row>
    <row r="6" spans="2:7" ht="33" customHeight="1" x14ac:dyDescent="0.3">
      <c r="B6" s="130" t="s">
        <v>181</v>
      </c>
      <c r="C6" s="131" t="s">
        <v>182</v>
      </c>
      <c r="D6" s="131" t="s">
        <v>207</v>
      </c>
      <c r="E6" s="2"/>
    </row>
    <row r="7" spans="2:7" ht="148.5" customHeight="1" x14ac:dyDescent="0.3">
      <c r="B7" s="130" t="s">
        <v>183</v>
      </c>
      <c r="C7" s="102" t="s">
        <v>184</v>
      </c>
      <c r="D7" s="101" t="s">
        <v>208</v>
      </c>
      <c r="E7" s="2"/>
    </row>
    <row r="8" spans="2:7" ht="132" customHeight="1" x14ac:dyDescent="0.3">
      <c r="B8" s="100" t="s">
        <v>185</v>
      </c>
      <c r="C8" s="102" t="s">
        <v>186</v>
      </c>
      <c r="D8" s="101" t="s">
        <v>209</v>
      </c>
      <c r="E8" s="2"/>
    </row>
    <row r="9" spans="2:7" ht="153.75" customHeight="1" x14ac:dyDescent="0.3">
      <c r="B9" s="130" t="s">
        <v>187</v>
      </c>
      <c r="C9" s="101" t="s">
        <v>188</v>
      </c>
      <c r="D9" s="101" t="s">
        <v>210</v>
      </c>
      <c r="E9" s="2"/>
    </row>
    <row r="10" spans="2:7" ht="110.25" customHeight="1" x14ac:dyDescent="0.3">
      <c r="B10" s="100" t="s">
        <v>189</v>
      </c>
      <c r="C10" s="101" t="s">
        <v>190</v>
      </c>
      <c r="D10" s="101" t="s">
        <v>211</v>
      </c>
      <c r="E10" s="2"/>
    </row>
    <row r="11" spans="2:7" ht="66" customHeight="1" x14ac:dyDescent="0.3">
      <c r="B11" s="100" t="s">
        <v>191</v>
      </c>
      <c r="C11" s="102" t="s">
        <v>192</v>
      </c>
      <c r="D11" s="101" t="s">
        <v>212</v>
      </c>
      <c r="E11" s="2"/>
    </row>
  </sheetData>
  <mergeCells count="2">
    <mergeCell ref="F2:G3"/>
    <mergeCell ref="B2:D2"/>
  </mergeCells>
  <hyperlinks>
    <hyperlink ref="F2:G3" location="Index!A1" display="Return to Index" xr:uid="{B63C1C29-C71C-4B5E-B491-0F6C2613D0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T V V W T r 9 1 2 Q S o A A A A + A A A A B I A H A B D b 2 5 m a W c v U G F j a 2 F n Z S 5 4 b W w g o h g A K K A U A A A A A A A A A A A A A A A A A A A A A A A A A A A A h Y 9 N D o I w G E S v Q r q n P 8 A C z U d Z 6 E 5 J T E y M 2 6 Z U a I R i a L H c z Y V H 8 g q S K O r O 5 U z e J G 8 e t z v k Y 9 s E V 9 V b 3 Z k M M U x R o I z s S m 2 q D A 3 u F K Y o 5 7 A T 8 i w q F U y w s c v R 6 g z V z l 2 W h H j v s Y 9 x 1 1 c k o p S R Y 7 H d y 1 q 1 I t T G O m G k Q p 9 V + X + F O B x e M j z C y Q I n a c x w n D I g c w 2 F N l 8 k m o w x B f J T w m p o 3 N A r X o p w v Q E y R y D v F / w J U E s D B B Q A A g A I A E 1 V V 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V V Z O K I p H u A 4 A A A A R A A A A E w A c A E Z v c m 1 1 b G F z L 1 N l Y 3 R p b 2 4 x L m 0 g o h g A K K A U A A A A A A A A A A A A A A A A A A A A A A A A A A A A K 0 5 N L s n M z 1 M I h t C G 1 g B Q S w E C L Q A U A A I A C A B N V V Z O v 3 X Z B K g A A A D 4 A A A A E g A A A A A A A A A A A A A A A A A A A A A A Q 2 9 u Z m l n L 1 B h Y 2 t h Z 2 U u e G 1 s U E s B A i 0 A F A A C A A g A T V V W T g / K 6 a u k A A A A 6 Q A A A B M A A A A A A A A A A A A A A A A A 9 A A A A F t D b 2 5 0 Z W 5 0 X 1 R 5 c G V z X S 5 4 b W x Q S w E C L Q A U A A I A C A B N V V 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d A r U v y y Q U a u l 8 J e d k N m e Q A A A A A C A A A A A A A D Z g A A w A A A A B A A A A D Y v 5 k o 1 k W 4 u N d X k Q k + K B C E A A A A A A S A A A C g A A A A E A A A A M 5 Q o P k S S i X I v 1 5 T E N R s F 9 d Q A A A A J j o y 1 z h K j C J K S t 0 L M N w B l b f f r K Z y G k e 7 1 j 9 y / V T W T g J / e z 3 5 / 9 g U 3 5 y 6 b 3 w o C 5 D S D C 0 7 U j / s r 9 j j 1 6 s / V v t a 5 p L 1 F y O X v E e i L z x A 4 3 + a 6 v s U A A A A G 1 7 x D 7 s F Z 6 I 5 R d i V 5 L 1 a X P s i q d s = < / D a t a M a s h u p > 
</file>

<file path=customXml/itemProps1.xml><?xml version="1.0" encoding="utf-8"?>
<ds:datastoreItem xmlns:ds="http://schemas.openxmlformats.org/officeDocument/2006/customXml" ds:itemID="{C7B898BB-FD91-4D79-860C-DFF0283FC4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Disclaimer</vt:lpstr>
      <vt:lpstr>Attestation</vt:lpstr>
      <vt:lpstr>Index</vt:lpstr>
      <vt:lpstr>IFRS9-FL</vt:lpstr>
      <vt:lpstr>EU KM1</vt:lpstr>
      <vt:lpstr>EU OV1</vt:lpstr>
      <vt:lpstr>EU LIQ1</vt:lpstr>
      <vt:lpstr>EU LIQB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Fjorbak Jensen</dc:creator>
  <cp:lastModifiedBy>Frederik Møller Poulsen</cp:lastModifiedBy>
  <cp:lastPrinted>2020-01-06T08:05:25Z</cp:lastPrinted>
  <dcterms:created xsi:type="dcterms:W3CDTF">2019-01-21T09:35:48Z</dcterms:created>
  <dcterms:modified xsi:type="dcterms:W3CDTF">2024-10-22T11:41:52Z</dcterms:modified>
</cp:coreProperties>
</file>